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5"/>
  </bookViews>
  <sheets>
    <sheet name="Титульный" sheetId="1" r:id="rId1"/>
    <sheet name="ВО характеристики" sheetId="2" r:id="rId2"/>
    <sheet name="ВО инвестиции" sheetId="3" r:id="rId3"/>
    <sheet name="ВО показатели" sheetId="4" r:id="rId4"/>
    <sheet name="ВО показатели 2" sheetId="5" r:id="rId5"/>
    <sheet name="Ссылки на публикации" sheetId="6" r:id="rId6"/>
  </sheets>
  <externalReferences>
    <externalReference r:id="rId9"/>
  </externalReferences>
  <definedNames>
    <definedName name="activity">'[1]Титульный'!$G$27</definedName>
    <definedName name="codeTemplates">'[1]Инструкция'!$J$2</definedName>
    <definedName name="fil">'Титульный'!$G$12</definedName>
    <definedName name="god">'Титульный'!$G$9</definedName>
    <definedName name="inn">'Титульный'!$G$13</definedName>
    <definedName name="kind_of_NDS">'[1]TEHSHEET'!$K$2:$K$4</definedName>
    <definedName name="kind_of_purchase_method">'[1]TEHSHEET'!$M$2:$M$4</definedName>
    <definedName name="kpp">'Титульный'!$G$14</definedName>
    <definedName name="logic">'[1]TEHSHEET'!$A$2:$A$3</definedName>
    <definedName name="MR_LIST">'[1]REESTR_MO'!$D$2:$D$56</definedName>
    <definedName name="objective_of_IPR">'[1]TEHSHEET'!$L$2:$L$6</definedName>
    <definedName name="org">'Титульный'!$G$11</definedName>
    <definedName name="region_name">'Титульный'!$G$6</definedName>
    <definedName name="source_of_funding">'[1]TEHSHEET'!$J$2:$J$13</definedName>
    <definedName name="version">'[1]Инструкция'!$J$3</definedName>
    <definedName name="YEAR">'[1]TEHSHEET'!$C$2:$C$11</definedName>
    <definedName name="_xlnm.Print_Area" localSheetId="3">'ВО показатели'!$A$1:$I$65</definedName>
  </definedNames>
  <calcPr fullCalcOnLoad="1"/>
</workbook>
</file>

<file path=xl/sharedStrings.xml><?xml version="1.0" encoding="utf-8"?>
<sst xmlns="http://schemas.openxmlformats.org/spreadsheetml/2006/main" count="469" uniqueCount="264">
  <si>
    <t>Субъект РФ</t>
  </si>
  <si>
    <t>Ростовская область</t>
  </si>
  <si>
    <t>Публикация</t>
  </si>
  <si>
    <t>Происходило ли изменение тарифа в текущем году</t>
  </si>
  <si>
    <t>Отчетный период (факт)</t>
  </si>
  <si>
    <t>L0</t>
  </si>
  <si>
    <t>Признак филиала</t>
  </si>
  <si>
    <t>Является ли данное юридическое лицо подразделением (филиалом) другой организации</t>
  </si>
  <si>
    <t>Наименование ПОДРАЗДЕЛЕНИЯ</t>
  </si>
  <si>
    <t>Вид деятельности</t>
  </si>
  <si>
    <t>Превышает ли выручка от регулируемой деятельности 80% совокупной выручки за отчетный год</t>
  </si>
  <si>
    <t>НДС</t>
  </si>
  <si>
    <t>Организация выполняет инвестиционную программу</t>
  </si>
  <si>
    <t>Система коммунальной инфраструктуры</t>
  </si>
  <si>
    <t>Условный порядковый номер</t>
  </si>
  <si>
    <t>Описание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</si>
  <si>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</si>
  <si>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</si>
  <si>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</si>
  <si>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</si>
  <si>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</si>
  <si>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</si>
  <si>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</si>
  <si>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</si>
  <si>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</si>
  <si>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</si>
  <si>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</si>
  <si>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</si>
  <si>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</si>
  <si>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</si>
  <si>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</si>
  <si>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водоотведения и (или) очистки сточных вод </t>
  </si>
  <si>
    <t>Наименование организации</t>
  </si>
  <si>
    <t xml:space="preserve">ИНН </t>
  </si>
  <si>
    <t xml:space="preserve">КПП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</si>
  <si>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</si>
  <si>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</si>
  <si>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</si>
  <si>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</si>
  <si>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</si>
  <si>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</si>
  <si>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</si>
  <si>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1 км сетей водоотведения, ед. **</t>
  </si>
  <si>
    <t>Количество засоров на 1 км самотечных сетей, ед.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</si>
  <si>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</si>
  <si>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</si>
  <si>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</si>
  <si>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</si>
  <si>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</si>
  <si>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</si>
  <si>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</si>
  <si>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</si>
  <si>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</si>
  <si>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</si>
  <si>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</si>
  <si>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</si>
  <si>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</si>
  <si>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</si>
  <si>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</si>
  <si>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</si>
  <si>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</si>
  <si>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</si>
  <si>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</si>
  <si>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</si>
  <si>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</si>
  <si>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</si>
  <si>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</si>
  <si>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</si>
  <si>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</si>
  <si>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</si>
  <si>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</si>
  <si>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</si>
  <si>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</si>
  <si>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</si>
  <si>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5.1</t>
  </si>
  <si>
    <t>Прогноз на отчетный период</t>
  </si>
  <si>
    <t>Факт на отчетный период</t>
  </si>
  <si>
    <t>8.1</t>
  </si>
  <si>
    <t>I квартал, профинансировано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</si>
  <si>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</si>
  <si>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</si>
  <si>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</si>
  <si>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</si>
  <si>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</si>
  <si>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</si>
  <si>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</si>
  <si>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Информация об инвестиционных программах и отчетах об их реализации *</t>
  </si>
  <si>
    <t>Наименование инвестиционной программы (мероприятия)</t>
  </si>
  <si>
    <t>Цель инвестиционной программы</t>
  </si>
  <si>
    <t>Срок начала реализации инвестиционной программы</t>
  </si>
  <si>
    <t>Срок окончания реализации инвестиционной программы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</si>
  <si>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</t>
    </r>
    <r>
      <rPr>
        <b/>
        <sz val="9"/>
        <rFont val="Tahoma"/>
        <family val="2"/>
      </rPr>
      <t xml:space="preserve"> реализации (тыс.руб.), в том числе по источникам финансирования</t>
    </r>
  </si>
  <si>
    <t>5.0</t>
  </si>
  <si>
    <t>6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</si>
  <si>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</si>
  <si>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6.0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</si>
  <si>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</si>
  <si>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</si>
  <si>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</si>
  <si>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7.1</t>
  </si>
  <si>
    <t>Срок окупаемости, лет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</si>
  <si>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</si>
  <si>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</si>
  <si>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</si>
  <si>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</si>
  <si>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</si>
  <si>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</si>
  <si>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</si>
  <si>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</si>
  <si>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</si>
  <si>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</si>
  <si>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</si>
  <si>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</si>
  <si>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</si>
  <si>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 на 1 человека, тыс. руб./чел.</t>
  </si>
  <si>
    <t>8</t>
  </si>
  <si>
    <t>Использование инвестиционных средств за отчетный год (тыс.руб.)</t>
  </si>
  <si>
    <t>Всего, в том числе по источникам финансирования:</t>
  </si>
  <si>
    <r>
      <t>*</t>
    </r>
    <r>
      <rPr>
        <sz val="9"/>
        <rFont val="Tahoma"/>
        <family val="2"/>
      </rPr>
      <t xml:space="preserve"> Раскрывается не позднее 30 дней со дня сдачи годового бухгалтерского баланса в налоговые органы</t>
    </r>
  </si>
  <si>
    <t>Единица измерения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</si>
  <si>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</si>
  <si>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</si>
  <si>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</si>
  <si>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</si>
  <si>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</si>
  <si>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</si>
  <si>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</si>
  <si>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</si>
  <si>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 (с учетом мощности)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</si>
  <si>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</si>
  <si>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</si>
  <si>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</si>
  <si>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</si>
  <si>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</si>
  <si>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</si>
  <si>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</si>
  <si>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</si>
  <si>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</si>
  <si>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</si>
  <si>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</si>
  <si>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</si>
  <si>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</si>
  <si>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</si>
  <si>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</si>
  <si>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</si>
  <si>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</si>
  <si>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</si>
  <si>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</si>
  <si>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</si>
  <si>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</si>
  <si>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</si>
  <si>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</si>
  <si>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</si>
  <si>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</si>
  <si>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</si>
  <si>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</si>
  <si>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</si>
  <si>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</si>
  <si>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</si>
  <si>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</si>
  <si>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</si>
  <si>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</si>
  <si>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</si>
  <si>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</si>
  <si>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</si>
  <si>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</si>
  <si>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</si>
  <si>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</si>
  <si>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</si>
  <si>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</si>
  <si>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капитальный ремонт основных средств</t>
  </si>
  <si>
    <t>3.10.2</t>
  </si>
  <si>
    <t>текущий ремонт основных средств</t>
  </si>
  <si>
    <t>3.10.3</t>
  </si>
  <si>
    <t>заработная плата ремонтного персонала</t>
  </si>
  <si>
    <t>3.10.4</t>
  </si>
  <si>
    <t>среднемесячная оплата труда рабочего 1 разряда (в случае отсутствия тарифной сетки - средняя оплата труда рабочих)</t>
  </si>
  <si>
    <t>3.10.5</t>
  </si>
  <si>
    <t>численность ремонтного персонала на конец отчетного периода</t>
  </si>
  <si>
    <t>чел</t>
  </si>
  <si>
    <t>3.10.6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</si>
  <si>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</si>
  <si>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</si>
  <si>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</si>
  <si>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 (водоотведение и (или) очистка сточных вод)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</si>
  <si>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</si>
  <si>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</si>
  <si>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Изменение стоимости основных фондов</t>
  </si>
  <si>
    <t>стоимость основных фондов на начало отчетного периода</t>
  </si>
  <si>
    <t>6.2</t>
  </si>
  <si>
    <t>стоимость введенных в эксплуатацию основных фондов</t>
  </si>
  <si>
    <t>6.3</t>
  </si>
  <si>
    <t>стоимость выведенных из эксплуатации основных фондов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</si>
  <si>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</si>
  <si>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</si>
  <si>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</si>
  <si>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9</t>
  </si>
  <si>
    <t>Объем сточных вод, пропущенных через очистные сооружения</t>
  </si>
  <si>
    <t>10</t>
  </si>
  <si>
    <t>Протяженность самотечных канализационных сетей (в однотрубном исчислении)</t>
  </si>
  <si>
    <t>км</t>
  </si>
  <si>
    <t>11</t>
  </si>
  <si>
    <t>Протяженность напорных канализационных сетей (в однотрубном исчислении)</t>
  </si>
  <si>
    <t>12</t>
  </si>
  <si>
    <t>Количество насосных станций</t>
  </si>
  <si>
    <t>ед.</t>
  </si>
  <si>
    <t>13</t>
  </si>
  <si>
    <t>Количество очистных сооружений</t>
  </si>
  <si>
    <t>14</t>
  </si>
  <si>
    <t>Среднесписочная численность основного производственного персонала</t>
  </si>
  <si>
    <t>15</t>
  </si>
  <si>
    <t>Информация об объемах товаров и услуг, их стоимости и способах приобретения *</t>
  </si>
  <si>
    <t>Наименование товара/услуги</t>
  </si>
  <si>
    <t>1.0</t>
  </si>
  <si>
    <t>Стоимость</t>
  </si>
  <si>
    <t>Кол-во</t>
  </si>
  <si>
    <t>Стоимость 1й единицы с учетом доставки (транспортировки)</t>
  </si>
  <si>
    <t>Способ приобретения</t>
  </si>
  <si>
    <t>1.1</t>
  </si>
  <si>
    <t>2.0</t>
  </si>
  <si>
    <t>2.1</t>
  </si>
  <si>
    <t>3.0</t>
  </si>
  <si>
    <r>
      <t xml:space="preserve">* </t>
    </r>
    <r>
      <rPr>
        <sz val="9"/>
        <rFont val="Tahoma"/>
        <family val="2"/>
      </rPr>
      <t>Раскрывается не позднее 30 дней со дня сдачи годового бухгалтерского баланса в налоговые органы</t>
    </r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</si>
  <si>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</si>
  <si>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</si>
  <si>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</si>
  <si>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Адрес сайта в сети Интернет</t>
  </si>
  <si>
    <t>Печатное издание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</si>
  <si>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</si>
  <si>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Информация об инвестиционных программах и отчетах об их реализации **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</si>
  <si>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</si>
  <si>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</si>
  <si>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Сведения об источнике публикации годовой бухгалтерской отчетности, включая бухгалтерский баланс и приложения к нему ***</t>
  </si>
  <si>
    <t>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не позднее 30 дней со дня сдачи годового бухгалтерского баланса в налоговые органы.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</si>
  <si>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</si>
  <si>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*** Раскрывается в случае, если выручка от регулируемой деятельности превышает 80% совокупной выручки за отчетный год.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</si>
  <si>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</si>
  <si>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* Раскрывается не позднее 30 дней со дня сдачи годового бухгалтерского баланса в налоговые органы</t>
  </si>
  <si>
    <t>На сайте регулирующего органа</t>
  </si>
  <si>
    <t>нет</t>
  </si>
  <si>
    <t>ООО "Ростсельмашэнерго"</t>
  </si>
  <si>
    <t>6166047727</t>
  </si>
  <si>
    <t>616601001</t>
  </si>
  <si>
    <t>Транспортировка сточных вод</t>
  </si>
  <si>
    <t>да</t>
  </si>
  <si>
    <t>Город Ростов-на-Дону</t>
  </si>
  <si>
    <t>60701000</t>
  </si>
  <si>
    <t>344029, г Ростов-на-Дону,ул. Менжинского 2С</t>
  </si>
  <si>
    <t>Мижерицкий Роман Александрович</t>
  </si>
  <si>
    <t>(863)-250-31-02</t>
  </si>
  <si>
    <t>Аржановская Наталья Александровна</t>
  </si>
  <si>
    <t>Соколов Максим Николаевич</t>
  </si>
  <si>
    <t>Начальник отдела ценообразования и тарифного регулирования</t>
  </si>
  <si>
    <t>942600@oaorsm.ru</t>
  </si>
  <si>
    <t>(863)-250-31-56</t>
  </si>
  <si>
    <t>(863)-255-23-18</t>
  </si>
  <si>
    <t>-</t>
  </si>
  <si>
    <t>В 2014 г.инвест.программы нет</t>
  </si>
  <si>
    <t>Расходы на капитальный ремонт основных производственных средств (информация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)</t>
  </si>
  <si>
    <t>Расходы на текущий  ремонт основных производственных средств  (информация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)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</si>
  <si>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 (информация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) </t>
  </si>
  <si>
    <t>http://rst.donland.ru/ - (Официальный портал правовой информации РО pravo.donland.ru), http://www.rsmenergo.ru/</t>
  </si>
  <si>
    <t>НВВ</t>
  </si>
  <si>
    <t>http://www.rsmenergo.ru/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</si>
</sst>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mmmm\ yyyy;@"/>
    <numFmt numFmtId="181" formatCode="#,##0.0000"/>
    <numFmt numFmtId="182" formatCode="#,##0.000"/>
    <numFmt numFmtId="183" formatCode="#,##0.0"/>
    <numFmt numFmtId="184" formatCode="#,##0.00000"/>
  </numFmts>
  <fonts count="23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b/>
      <u val="single"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14" fontId="1" fillId="0" borderId="0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23" applyFont="1" applyFill="1" applyBorder="1" applyAlignment="1" applyProtection="1">
      <alignment vertical="center" wrapText="1"/>
      <protection/>
    </xf>
    <xf numFmtId="0" fontId="3" fillId="0" borderId="0" xfId="24" applyFont="1" applyFill="1" applyBorder="1" applyAlignment="1" applyProtection="1">
      <alignment vertical="center" wrapText="1"/>
      <protection/>
    </xf>
    <xf numFmtId="0" fontId="3" fillId="0" borderId="0" xfId="24" applyFont="1" applyFill="1" applyBorder="1" applyAlignment="1" applyProtection="1">
      <alignment horizontal="center" vertical="center" wrapText="1"/>
      <protection/>
    </xf>
    <xf numFmtId="49" fontId="3" fillId="0" borderId="1" xfId="25" applyNumberFormat="1" applyFont="1" applyFill="1" applyBorder="1" applyAlignment="1" applyProtection="1">
      <alignment horizontal="center" vertical="center" wrapText="1"/>
      <protection/>
    </xf>
    <xf numFmtId="0" fontId="3" fillId="0" borderId="1" xfId="24" applyFont="1" applyFill="1" applyBorder="1" applyAlignment="1" applyProtection="1">
      <alignment horizontal="center" vertical="center" wrapText="1"/>
      <protection/>
    </xf>
    <xf numFmtId="0" fontId="6" fillId="0" borderId="0" xfId="23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23" applyFont="1" applyFill="1" applyBorder="1" applyAlignment="1" applyProtection="1">
      <alignment vertical="center" wrapText="1"/>
      <protection/>
    </xf>
    <xf numFmtId="0" fontId="1" fillId="0" borderId="0" xfId="23" applyFont="1" applyFill="1" applyBorder="1" applyAlignment="1" applyProtection="1">
      <alignment horizontal="left" vertical="center" wrapText="1"/>
      <protection/>
    </xf>
    <xf numFmtId="0" fontId="1" fillId="0" borderId="0" xfId="23" applyFont="1" applyFill="1" applyBorder="1" applyAlignment="1" applyProtection="1">
      <alignment horizontal="center" vertical="center" wrapText="1"/>
      <protection/>
    </xf>
    <xf numFmtId="0" fontId="6" fillId="0" borderId="0" xfId="23" applyFont="1" applyFill="1" applyBorder="1" applyAlignment="1" applyProtection="1">
      <alignment vertical="center" wrapText="1"/>
      <protection/>
    </xf>
    <xf numFmtId="49" fontId="1" fillId="0" borderId="0" xfId="25" applyNumberFormat="1" applyFont="1" applyFill="1" applyBorder="1" applyAlignment="1" applyProtection="1">
      <alignment horizontal="center" vertical="center" wrapText="1"/>
      <protection/>
    </xf>
    <xf numFmtId="49" fontId="1" fillId="0" borderId="0" xfId="25" applyNumberFormat="1" applyFont="1" applyFill="1" applyBorder="1" applyAlignment="1" applyProtection="1">
      <alignment horizontal="center" vertical="center"/>
      <protection/>
    </xf>
    <xf numFmtId="0" fontId="3" fillId="0" borderId="0" xfId="23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22" applyFont="1" applyFill="1" applyBorder="1" applyAlignment="1" applyProtection="1">
      <alignment vertical="center" wrapText="1"/>
      <protection/>
    </xf>
    <xf numFmtId="0" fontId="3" fillId="0" borderId="0" xfId="22" applyFont="1" applyFill="1" applyBorder="1" applyAlignment="1" applyProtection="1">
      <alignment vertical="center"/>
      <protection/>
    </xf>
    <xf numFmtId="0" fontId="1" fillId="0" borderId="0" xfId="21" applyNumberFormat="1" applyFont="1" applyFill="1" applyBorder="1" applyAlignment="1" applyProtection="1">
      <alignment horizontal="center" vertical="center" wrapText="1"/>
      <protection/>
    </xf>
    <xf numFmtId="0" fontId="1" fillId="0" borderId="0" xfId="22" applyFont="1" applyFill="1" applyBorder="1" applyAlignment="1" applyProtection="1">
      <alignment vertical="center" wrapText="1"/>
      <protection/>
    </xf>
    <xf numFmtId="49" fontId="1" fillId="0" borderId="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 indent="2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 inden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 indent="3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22" applyNumberFormat="1" applyFont="1" applyFill="1" applyBorder="1" applyAlignment="1" applyProtection="1">
      <alignment vertical="center" wrapText="1"/>
      <protection/>
    </xf>
    <xf numFmtId="0" fontId="19" fillId="0" borderId="0" xfId="15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left" vertical="center" wrapText="1"/>
      <protection locked="0"/>
    </xf>
    <xf numFmtId="3" fontId="3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24" applyFont="1" applyFill="1" applyBorder="1" applyAlignment="1" applyProtection="1">
      <alignment vertical="center" wrapText="1"/>
      <protection/>
    </xf>
    <xf numFmtId="0" fontId="3" fillId="0" borderId="4" xfId="24" applyFont="1" applyFill="1" applyBorder="1" applyAlignment="1" applyProtection="1">
      <alignment vertical="center" wrapText="1"/>
      <protection/>
    </xf>
    <xf numFmtId="0" fontId="3" fillId="0" borderId="4" xfId="23" applyFont="1" applyFill="1" applyBorder="1" applyAlignment="1" applyProtection="1">
      <alignment vertical="center" wrapText="1"/>
      <protection/>
    </xf>
    <xf numFmtId="0" fontId="1" fillId="0" borderId="3" xfId="25" applyNumberFormat="1" applyFont="1" applyFill="1" applyBorder="1" applyAlignment="1" applyProtection="1">
      <alignment horizontal="center" vertical="center" wrapText="1"/>
      <protection/>
    </xf>
    <xf numFmtId="0" fontId="3" fillId="0" borderId="4" xfId="25" applyNumberFormat="1" applyFont="1" applyFill="1" applyBorder="1" applyAlignment="1" applyProtection="1">
      <alignment horizontal="center" vertical="center" wrapText="1"/>
      <protection/>
    </xf>
    <xf numFmtId="0" fontId="3" fillId="0" borderId="3" xfId="23" applyFont="1" applyFill="1" applyBorder="1" applyAlignment="1" applyProtection="1">
      <alignment vertical="center" wrapText="1"/>
      <protection/>
    </xf>
    <xf numFmtId="0" fontId="3" fillId="0" borderId="5" xfId="24" applyFont="1" applyFill="1" applyBorder="1" applyAlignment="1" applyProtection="1">
      <alignment vertical="center" wrapText="1"/>
      <protection/>
    </xf>
    <xf numFmtId="0" fontId="3" fillId="0" borderId="6" xfId="24" applyFont="1" applyFill="1" applyBorder="1" applyAlignment="1" applyProtection="1">
      <alignment vertical="center" wrapText="1"/>
      <protection/>
    </xf>
    <xf numFmtId="0" fontId="3" fillId="0" borderId="6" xfId="24" applyFont="1" applyFill="1" applyBorder="1" applyAlignment="1" applyProtection="1">
      <alignment horizontal="center" vertical="center" wrapText="1"/>
      <protection/>
    </xf>
    <xf numFmtId="0" fontId="3" fillId="0" borderId="7" xfId="24" applyFont="1" applyFill="1" applyBorder="1" applyAlignment="1" applyProtection="1">
      <alignment vertical="center" wrapText="1"/>
      <protection/>
    </xf>
    <xf numFmtId="0" fontId="4" fillId="0" borderId="8" xfId="24" applyFont="1" applyFill="1" applyBorder="1" applyAlignment="1" applyProtection="1">
      <alignment horizontal="center" vertical="center" wrapText="1"/>
      <protection/>
    </xf>
    <xf numFmtId="49" fontId="4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9" xfId="24" applyFont="1" applyFill="1" applyBorder="1" applyAlignment="1" applyProtection="1">
      <alignment horizontal="center" vertical="center" wrapText="1"/>
      <protection locked="0"/>
    </xf>
    <xf numFmtId="0" fontId="3" fillId="0" borderId="9" xfId="25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25" applyNumberFormat="1" applyFont="1" applyFill="1" applyBorder="1" applyAlignment="1" applyProtection="1">
      <alignment horizontal="center" vertical="center" wrapText="1"/>
      <protection/>
    </xf>
    <xf numFmtId="49" fontId="3" fillId="0" borderId="9" xfId="25" applyNumberFormat="1" applyFont="1" applyFill="1" applyBorder="1" applyAlignment="1" applyProtection="1">
      <alignment horizontal="center" vertical="center" wrapText="1"/>
      <protection/>
    </xf>
    <xf numFmtId="0" fontId="3" fillId="0" borderId="9" xfId="24" applyFont="1" applyFill="1" applyBorder="1" applyAlignment="1" applyProtection="1">
      <alignment horizontal="center" vertical="center" wrapText="1"/>
      <protection/>
    </xf>
    <xf numFmtId="0" fontId="3" fillId="0" borderId="2" xfId="24" applyFont="1" applyFill="1" applyBorder="1" applyAlignment="1" applyProtection="1">
      <alignment horizontal="center" vertical="center" wrapText="1"/>
      <protection/>
    </xf>
    <xf numFmtId="0" fontId="3" fillId="0" borderId="9" xfId="23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/>
    </xf>
    <xf numFmtId="49" fontId="10" fillId="0" borderId="9" xfId="24" applyNumberFormat="1" applyFont="1" applyFill="1" applyBorder="1" applyAlignment="1" applyProtection="1">
      <alignment vertical="center" wrapText="1"/>
      <protection locked="0"/>
    </xf>
    <xf numFmtId="49" fontId="10" fillId="0" borderId="10" xfId="24" applyNumberFormat="1" applyFont="1" applyFill="1" applyBorder="1" applyAlignment="1" applyProtection="1">
      <alignment vertical="center" wrapText="1"/>
      <protection locked="0"/>
    </xf>
    <xf numFmtId="0" fontId="3" fillId="0" borderId="3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wrapText="1"/>
      <protection/>
    </xf>
    <xf numFmtId="0" fontId="3" fillId="0" borderId="3" xfId="0" applyNumberFormat="1" applyFont="1" applyFill="1" applyBorder="1" applyAlignment="1" applyProtection="1">
      <alignment horizontal="right" vertical="top"/>
      <protection/>
    </xf>
    <xf numFmtId="0" fontId="3" fillId="0" borderId="3" xfId="22" applyFont="1" applyFill="1" applyBorder="1" applyAlignment="1" applyProtection="1">
      <alignment vertical="center" wrapText="1"/>
      <protection/>
    </xf>
    <xf numFmtId="0" fontId="3" fillId="0" borderId="4" xfId="22" applyFont="1" applyFill="1" applyBorder="1" applyAlignment="1" applyProtection="1">
      <alignment vertical="center" wrapText="1"/>
      <protection/>
    </xf>
    <xf numFmtId="0" fontId="3" fillId="0" borderId="5" xfId="22" applyFont="1" applyFill="1" applyBorder="1" applyAlignment="1" applyProtection="1">
      <alignment vertical="center" wrapText="1"/>
      <protection/>
    </xf>
    <xf numFmtId="0" fontId="3" fillId="0" borderId="6" xfId="22" applyFont="1" applyFill="1" applyBorder="1" applyAlignment="1" applyProtection="1">
      <alignment vertical="center"/>
      <protection/>
    </xf>
    <xf numFmtId="0" fontId="3" fillId="0" borderId="6" xfId="22" applyFont="1" applyFill="1" applyBorder="1" applyAlignment="1" applyProtection="1">
      <alignment vertical="center" wrapText="1"/>
      <protection/>
    </xf>
    <xf numFmtId="0" fontId="3" fillId="0" borderId="7" xfId="22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20" applyFont="1" applyFill="1" applyBorder="1" applyAlignment="1" applyProtection="1">
      <alignment horizontal="center" vertical="center"/>
      <protection/>
    </xf>
    <xf numFmtId="49" fontId="4" fillId="0" borderId="9" xfId="20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right" vertical="top"/>
      <protection/>
    </xf>
    <xf numFmtId="0" fontId="7" fillId="0" borderId="3" xfId="15" applyFont="1" applyFill="1" applyBorder="1" applyAlignment="1" applyProtection="1">
      <alignment horizontal="center" vertical="center" wrapText="1"/>
      <protection/>
    </xf>
    <xf numFmtId="0" fontId="7" fillId="0" borderId="3" xfId="15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0" fontId="3" fillId="0" borderId="6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left" vertical="center" indent="1"/>
      <protection/>
    </xf>
    <xf numFmtId="49" fontId="3" fillId="0" borderId="14" xfId="0" applyNumberFormat="1" applyFont="1" applyFill="1" applyBorder="1" applyAlignment="1" applyProtection="1">
      <alignment horizontal="left" vertical="center" inden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center" vertical="center"/>
      <protection/>
    </xf>
    <xf numFmtId="0" fontId="3" fillId="0" borderId="6" xfId="22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 locked="0"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181" fontId="3" fillId="0" borderId="9" xfId="0" applyNumberFormat="1" applyFont="1" applyFill="1" applyBorder="1" applyAlignment="1" applyProtection="1">
      <alignment horizontal="center" vertical="center"/>
      <protection/>
    </xf>
    <xf numFmtId="18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24" applyFont="1" applyFill="1" applyBorder="1" applyAlignment="1" applyProtection="1">
      <alignment horizontal="center" vertical="center" wrapText="1"/>
      <protection/>
    </xf>
    <xf numFmtId="0" fontId="4" fillId="0" borderId="12" xfId="24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24" applyFont="1" applyFill="1" applyBorder="1" applyAlignment="1" applyProtection="1">
      <alignment horizontal="center" vertical="center" wrapText="1"/>
      <protection/>
    </xf>
    <xf numFmtId="0" fontId="10" fillId="0" borderId="1" xfId="24" applyFont="1" applyFill="1" applyBorder="1" applyAlignment="1" applyProtection="1">
      <alignment horizontal="center" vertical="center" wrapText="1"/>
      <protection/>
    </xf>
    <xf numFmtId="49" fontId="10" fillId="0" borderId="2" xfId="26" applyNumberFormat="1" applyFont="1" applyFill="1" applyBorder="1" applyAlignment="1" applyProtection="1">
      <alignment horizontal="center" vertical="center" wrapText="1"/>
      <protection/>
    </xf>
    <xf numFmtId="49" fontId="10" fillId="0" borderId="1" xfId="26" applyNumberFormat="1" applyFont="1" applyFill="1" applyBorder="1" applyAlignment="1" applyProtection="1">
      <alignment horizontal="center" vertical="center" wrapText="1"/>
      <protection/>
    </xf>
    <xf numFmtId="49" fontId="10" fillId="0" borderId="14" xfId="26" applyNumberFormat="1" applyFont="1" applyFill="1" applyBorder="1" applyAlignment="1" applyProtection="1">
      <alignment horizontal="center" vertical="center" wrapText="1"/>
      <protection/>
    </xf>
    <xf numFmtId="49" fontId="10" fillId="0" borderId="13" xfId="26" applyNumberFormat="1" applyFont="1" applyFill="1" applyBorder="1" applyAlignment="1" applyProtection="1">
      <alignment horizontal="center" vertical="center" wrapText="1"/>
      <protection/>
    </xf>
    <xf numFmtId="0" fontId="9" fillId="0" borderId="2" xfId="24" applyFont="1" applyFill="1" applyBorder="1" applyAlignment="1" applyProtection="1">
      <alignment horizontal="center" vertical="center" wrapText="1"/>
      <protection/>
    </xf>
    <xf numFmtId="0" fontId="9" fillId="0" borderId="1" xfId="24" applyFont="1" applyFill="1" applyBorder="1" applyAlignment="1" applyProtection="1">
      <alignment horizontal="center" vertical="center" wrapText="1"/>
      <protection/>
    </xf>
    <xf numFmtId="0" fontId="9" fillId="0" borderId="9" xfId="24" applyFont="1" applyFill="1" applyBorder="1" applyAlignment="1" applyProtection="1">
      <alignment horizontal="center" vertical="center" wrapText="1"/>
      <protection/>
    </xf>
    <xf numFmtId="49" fontId="4" fillId="0" borderId="2" xfId="25" applyNumberFormat="1" applyFont="1" applyFill="1" applyBorder="1" applyAlignment="1" applyProtection="1">
      <alignment horizontal="center" vertical="center" wrapText="1"/>
      <protection/>
    </xf>
    <xf numFmtId="49" fontId="4" fillId="0" borderId="1" xfId="25" applyNumberFormat="1" applyFont="1" applyFill="1" applyBorder="1" applyAlignment="1" applyProtection="1">
      <alignment horizontal="center" vertical="center" wrapText="1"/>
      <protection/>
    </xf>
    <xf numFmtId="49" fontId="4" fillId="0" borderId="2" xfId="25" applyNumberFormat="1" applyFont="1" applyFill="1" applyBorder="1" applyAlignment="1" applyProtection="1">
      <alignment horizontal="center" vertical="center" wrapText="1"/>
      <protection/>
    </xf>
    <xf numFmtId="0" fontId="4" fillId="0" borderId="1" xfId="24" applyFont="1" applyFill="1" applyBorder="1" applyAlignment="1" applyProtection="1">
      <alignment horizontal="center" vertical="center" wrapText="1"/>
      <protection/>
    </xf>
    <xf numFmtId="0" fontId="4" fillId="0" borderId="9" xfId="24" applyFont="1" applyFill="1" applyBorder="1" applyAlignment="1" applyProtection="1">
      <alignment horizontal="center" vertical="center" wrapText="1"/>
      <protection/>
    </xf>
    <xf numFmtId="0" fontId="4" fillId="0" borderId="2" xfId="25" applyNumberFormat="1" applyFont="1" applyFill="1" applyBorder="1" applyAlignment="1" applyProtection="1">
      <alignment horizontal="center" vertical="center" wrapText="1"/>
      <protection/>
    </xf>
    <xf numFmtId="0" fontId="4" fillId="0" borderId="1" xfId="25" applyNumberFormat="1" applyFont="1" applyFill="1" applyBorder="1" applyAlignment="1" applyProtection="1">
      <alignment horizontal="center" vertical="center" wrapText="1"/>
      <protection/>
    </xf>
    <xf numFmtId="0" fontId="21" fillId="0" borderId="15" xfId="24" applyFont="1" applyFill="1" applyBorder="1" applyAlignment="1" applyProtection="1">
      <alignment horizontal="center" vertical="center" wrapText="1"/>
      <protection/>
    </xf>
    <xf numFmtId="0" fontId="21" fillId="0" borderId="16" xfId="24" applyFont="1" applyFill="1" applyBorder="1" applyAlignment="1" applyProtection="1">
      <alignment horizontal="center" vertical="center" wrapText="1"/>
      <protection/>
    </xf>
    <xf numFmtId="0" fontId="21" fillId="0" borderId="17" xfId="24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 indent="2"/>
      <protection locked="0"/>
    </xf>
    <xf numFmtId="0" fontId="3" fillId="0" borderId="1" xfId="0" applyFont="1" applyFill="1" applyBorder="1" applyAlignment="1" applyProtection="1">
      <alignment horizontal="left" vertical="center" wrapText="1" indent="2"/>
      <protection locked="0"/>
    </xf>
    <xf numFmtId="0" fontId="13" fillId="0" borderId="13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left" vertical="center" wrapText="1" indent="1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 indent="2"/>
      <protection/>
    </xf>
    <xf numFmtId="0" fontId="17" fillId="0" borderId="1" xfId="0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 indent="1"/>
      <protection/>
    </xf>
    <xf numFmtId="0" fontId="3" fillId="0" borderId="1" xfId="0" applyNumberFormat="1" applyFont="1" applyFill="1" applyBorder="1" applyAlignment="1" applyProtection="1">
      <alignment horizontal="left" vertical="center" wrapText="1" indent="2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left" vertical="center" indent="1"/>
      <protection/>
    </xf>
    <xf numFmtId="49" fontId="3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 indent="2"/>
      <protection/>
    </xf>
    <xf numFmtId="49" fontId="3" fillId="0" borderId="14" xfId="0" applyNumberFormat="1" applyFont="1" applyFill="1" applyBorder="1" applyAlignment="1" applyProtection="1">
      <alignment horizontal="left" vertical="center" indent="1"/>
      <protection/>
    </xf>
    <xf numFmtId="49" fontId="3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6" xfId="0" applyNumberForma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82" fontId="3" fillId="0" borderId="9" xfId="0" applyNumberFormat="1" applyFont="1" applyFill="1" applyBorder="1" applyAlignment="1" applyProtection="1">
      <alignment horizontal="center" vertical="center"/>
      <protection locked="0"/>
    </xf>
    <xf numFmtId="183" fontId="3" fillId="0" borderId="9" xfId="0" applyNumberFormat="1" applyFont="1" applyFill="1" applyBorder="1" applyAlignment="1" applyProtection="1">
      <alignment horizontal="center" vertical="center"/>
      <protection locked="0"/>
    </xf>
    <xf numFmtId="4" fontId="3" fillId="0" borderId="0" xfId="22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</cellXfs>
  <cellStyles count="17">
    <cellStyle name="Normal" xfId="0"/>
    <cellStyle name="Hyperlink" xfId="15"/>
    <cellStyle name="Гиперссылка 3" xfId="16"/>
    <cellStyle name="Currency" xfId="17"/>
    <cellStyle name="Currency [0]" xfId="18"/>
    <cellStyle name="Обычный 2" xfId="19"/>
    <cellStyle name="Обычный_EE.RGEN.2.73 (17.11.2009)" xfId="20"/>
    <cellStyle name="Обычный_Forma_3" xfId="21"/>
    <cellStyle name="Обычный_Forma_5" xfId="22"/>
    <cellStyle name="Обычный_PRIL1.ELECTR" xfId="23"/>
    <cellStyle name="Обычный_ЖКУ_проект3" xfId="24"/>
    <cellStyle name="Обычный_форма 1 водопровод для орг" xfId="25"/>
    <cellStyle name="Обычный_форма 1 водопровод для орг_CALC.KV.4.78(v1.0)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RIKUN~1.ROS\LOCALS~1\Temp\Rar$DI11.7141\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ВО характеристики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0">
        <row r="2">
          <cell r="J2" t="str">
            <v>Код шаблона: JKH.OPEN.INFO.BALANCE.VO</v>
          </cell>
        </row>
        <row r="3">
          <cell r="J3" t="str">
            <v>Версия 4.1</v>
          </cell>
        </row>
      </sheetData>
      <sheetData sheetId="2">
        <row r="27">
          <cell r="G27" t="str">
            <v>Оказание услуг в сфере водоотведения и очистки сточных вод</v>
          </cell>
        </row>
      </sheetData>
      <sheetData sheetId="13">
        <row r="2">
          <cell r="A2" t="str">
            <v>да</v>
          </cell>
          <cell r="C2">
            <v>2006</v>
          </cell>
          <cell r="J2" t="str">
            <v>кредиты банков</v>
          </cell>
          <cell r="K2" t="str">
            <v>отчетность представлена без НДС</v>
          </cell>
          <cell r="L2" t="str">
            <v>автоматизация (с уменьшением штата)</v>
          </cell>
          <cell r="M2" t="str">
            <v>торги/аукционы</v>
          </cell>
        </row>
        <row r="3">
          <cell r="A3" t="str">
            <v>нет</v>
          </cell>
          <cell r="C3">
            <v>2007</v>
          </cell>
          <cell r="J3" t="str">
            <v>кредиты иностранных банков</v>
          </cell>
          <cell r="K3" t="str">
            <v>отчетность представлена с учетом освобождения от НДС</v>
          </cell>
          <cell r="L3" t="str">
            <v>уменьшение удельных затрат (повышение КПД)</v>
          </cell>
          <cell r="M3" t="str">
            <v>прямые договора без торгов</v>
          </cell>
        </row>
        <row r="4">
          <cell r="C4">
            <v>2008</v>
          </cell>
          <cell r="J4" t="str">
            <v>заемные ср-ва др. организаций</v>
          </cell>
          <cell r="K4" t="str">
            <v>отчетность представлена с НДС</v>
          </cell>
          <cell r="L4" t="str">
            <v>уменьшение издержек на производство</v>
          </cell>
          <cell r="M4" t="str">
            <v>прочее</v>
          </cell>
        </row>
        <row r="5">
          <cell r="C5">
            <v>2009</v>
          </cell>
          <cell r="J5" t="str">
            <v>федеральный бюджет</v>
          </cell>
          <cell r="L5" t="str">
            <v>снижение аварийности</v>
          </cell>
        </row>
        <row r="6">
          <cell r="C6">
            <v>2010</v>
          </cell>
          <cell r="J6" t="str">
            <v>бюджет субъекта РФ</v>
          </cell>
          <cell r="L6" t="str">
            <v>прочее</v>
          </cell>
        </row>
        <row r="7">
          <cell r="C7">
            <v>2011</v>
          </cell>
          <cell r="J7" t="str">
            <v>бюджет муниципального образования</v>
          </cell>
        </row>
        <row r="8">
          <cell r="C8">
            <v>2012</v>
          </cell>
          <cell r="J8" t="str">
            <v>ср-ва внебюджетных фондов</v>
          </cell>
        </row>
        <row r="9">
          <cell r="C9">
            <v>2013</v>
          </cell>
          <cell r="J9" t="str">
            <v>прибыль, направляемая на инвестиции</v>
          </cell>
        </row>
        <row r="10">
          <cell r="C10">
            <v>2014</v>
          </cell>
          <cell r="J10" t="str">
            <v>амортизация</v>
          </cell>
        </row>
        <row r="11">
          <cell r="C11">
            <v>2015</v>
          </cell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  <sheetData sheetId="16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view="pageBreakPreview" zoomScale="85" zoomScaleSheetLayoutView="85" workbookViewId="0" topLeftCell="C1">
      <selection activeCell="G12" sqref="G12"/>
    </sheetView>
  </sheetViews>
  <sheetFormatPr defaultColWidth="9.140625" defaultRowHeight="12.75"/>
  <cols>
    <col min="1" max="1" width="17.57421875" style="9" hidden="1" customWidth="1"/>
    <col min="2" max="2" width="17.57421875" style="10" hidden="1" customWidth="1"/>
    <col min="3" max="3" width="4.28125" style="9" customWidth="1"/>
    <col min="4" max="4" width="8.421875" style="2" customWidth="1"/>
    <col min="5" max="5" width="39.140625" style="2" customWidth="1"/>
    <col min="6" max="6" width="48.8515625" style="2" customWidth="1"/>
    <col min="7" max="7" width="33.00390625" style="15" customWidth="1"/>
    <col min="8" max="8" width="7.00390625" style="2" customWidth="1"/>
    <col min="9" max="10" width="2.7109375" style="2" customWidth="1"/>
    <col min="11" max="16384" width="9.140625" style="2" customWidth="1"/>
  </cols>
  <sheetData>
    <row r="2" spans="1:7" s="9" customFormat="1" ht="10.5" customHeight="1" thickBot="1">
      <c r="A2" s="9" t="str">
        <f>region_name</f>
        <v>Ростовская область</v>
      </c>
      <c r="B2" s="10">
        <f>IF(god="","Не определено",god)</f>
        <v>2014</v>
      </c>
      <c r="C2" s="9" t="str">
        <f>org&amp;"_INN:"&amp;inn&amp;"_KPP:"&amp;kpp</f>
        <v>ООО "Ростсельмашэнерго"_INN:6166047727_KPP:616601001</v>
      </c>
      <c r="G2" s="11"/>
    </row>
    <row r="3" spans="1:8" ht="30" customHeight="1" thickBot="1">
      <c r="A3" s="9" t="str">
        <f>IF(fil="","Не определено",fil)</f>
        <v>Не определено</v>
      </c>
      <c r="B3" s="10" t="str">
        <f>IF(kpp="","Не определено",kpp)</f>
        <v>616601001</v>
      </c>
      <c r="D3" s="164" t="s">
        <v>31</v>
      </c>
      <c r="E3" s="165"/>
      <c r="F3" s="165"/>
      <c r="G3" s="165"/>
      <c r="H3" s="166"/>
    </row>
    <row r="4" spans="4:8" ht="11.25">
      <c r="D4" s="64"/>
      <c r="E4" s="3"/>
      <c r="F4" s="3"/>
      <c r="G4" s="4"/>
      <c r="H4" s="65"/>
    </row>
    <row r="5" spans="4:8" ht="16.5" customHeight="1" thickBot="1">
      <c r="D5" s="64"/>
      <c r="G5" s="4"/>
      <c r="H5" s="66"/>
    </row>
    <row r="6" spans="1:8" ht="30" customHeight="1">
      <c r="A6" s="1"/>
      <c r="D6" s="64"/>
      <c r="E6" s="142" t="s">
        <v>0</v>
      </c>
      <c r="F6" s="143"/>
      <c r="G6" s="74" t="s">
        <v>1</v>
      </c>
      <c r="H6" s="66"/>
    </row>
    <row r="7" spans="1:8" ht="30" customHeight="1">
      <c r="A7" s="1"/>
      <c r="D7" s="67"/>
      <c r="E7" s="157" t="s">
        <v>2</v>
      </c>
      <c r="F7" s="158"/>
      <c r="G7" s="76" t="s">
        <v>238</v>
      </c>
      <c r="H7" s="66"/>
    </row>
    <row r="8" spans="4:8" ht="30" customHeight="1">
      <c r="D8" s="67"/>
      <c r="E8" s="157" t="s">
        <v>3</v>
      </c>
      <c r="F8" s="158"/>
      <c r="G8" s="76" t="s">
        <v>239</v>
      </c>
      <c r="H8" s="66"/>
    </row>
    <row r="9" spans="4:8" ht="30" customHeight="1">
      <c r="D9" s="67"/>
      <c r="E9" s="157" t="s">
        <v>4</v>
      </c>
      <c r="F9" s="158"/>
      <c r="G9" s="77">
        <v>2014</v>
      </c>
      <c r="H9" s="66"/>
    </row>
    <row r="10" spans="1:8" ht="30" customHeight="1">
      <c r="A10" s="9" t="s">
        <v>5</v>
      </c>
      <c r="B10" s="10" t="s">
        <v>6</v>
      </c>
      <c r="D10" s="67"/>
      <c r="E10" s="157" t="s">
        <v>7</v>
      </c>
      <c r="F10" s="158"/>
      <c r="G10" s="76" t="s">
        <v>239</v>
      </c>
      <c r="H10" s="68"/>
    </row>
    <row r="11" spans="4:8" ht="30" customHeight="1">
      <c r="D11" s="67"/>
      <c r="E11" s="162" t="s">
        <v>32</v>
      </c>
      <c r="F11" s="163"/>
      <c r="G11" s="78" t="s">
        <v>240</v>
      </c>
      <c r="H11" s="66"/>
    </row>
    <row r="12" spans="4:8" ht="30" customHeight="1">
      <c r="D12" s="67"/>
      <c r="E12" s="162" t="s">
        <v>8</v>
      </c>
      <c r="F12" s="163"/>
      <c r="G12" s="78"/>
      <c r="H12" s="66"/>
    </row>
    <row r="13" spans="4:8" ht="30" customHeight="1">
      <c r="D13" s="67"/>
      <c r="E13" s="162" t="s">
        <v>33</v>
      </c>
      <c r="F13" s="163"/>
      <c r="G13" s="79" t="s">
        <v>241</v>
      </c>
      <c r="H13" s="66"/>
    </row>
    <row r="14" spans="4:8" ht="30" customHeight="1">
      <c r="D14" s="67"/>
      <c r="E14" s="162" t="s">
        <v>34</v>
      </c>
      <c r="F14" s="163"/>
      <c r="G14" s="79" t="s">
        <v>242</v>
      </c>
      <c r="H14" s="66"/>
    </row>
    <row r="15" spans="4:8" ht="30" customHeight="1">
      <c r="D15" s="67"/>
      <c r="E15" s="157" t="s">
        <v>9</v>
      </c>
      <c r="F15" s="158"/>
      <c r="G15" s="80" t="s">
        <v>243</v>
      </c>
      <c r="H15" s="66"/>
    </row>
    <row r="16" spans="4:8" ht="30" customHeight="1">
      <c r="D16" s="67"/>
      <c r="E16" s="157" t="s">
        <v>10</v>
      </c>
      <c r="F16" s="158"/>
      <c r="G16" s="76" t="s">
        <v>239</v>
      </c>
      <c r="H16" s="66"/>
    </row>
    <row r="17" spans="4:8" ht="30" customHeight="1">
      <c r="D17" s="67"/>
      <c r="E17" s="157" t="s">
        <v>11</v>
      </c>
      <c r="F17" s="158"/>
      <c r="G17" s="76" t="s">
        <v>244</v>
      </c>
      <c r="H17" s="66"/>
    </row>
    <row r="18" spans="4:8" ht="30" customHeight="1">
      <c r="D18" s="67"/>
      <c r="E18" s="157" t="s">
        <v>12</v>
      </c>
      <c r="F18" s="158"/>
      <c r="G18" s="76" t="s">
        <v>239</v>
      </c>
      <c r="H18" s="66"/>
    </row>
    <row r="19" spans="4:8" ht="30" customHeight="1">
      <c r="D19" s="67"/>
      <c r="E19" s="157" t="s">
        <v>13</v>
      </c>
      <c r="F19" s="5" t="s">
        <v>14</v>
      </c>
      <c r="G19" s="76">
        <v>1</v>
      </c>
      <c r="H19" s="66"/>
    </row>
    <row r="20" spans="4:8" ht="30" customHeight="1">
      <c r="D20" s="67"/>
      <c r="E20" s="159"/>
      <c r="F20" s="5" t="s">
        <v>15</v>
      </c>
      <c r="G20" s="76">
        <v>1</v>
      </c>
      <c r="H20" s="66"/>
    </row>
    <row r="21" spans="3:17" ht="30" customHeight="1">
      <c r="C21" s="12"/>
      <c r="D21" s="67"/>
      <c r="E21" s="75" t="s">
        <v>16</v>
      </c>
      <c r="F21" s="160" t="s">
        <v>17</v>
      </c>
      <c r="G21" s="161"/>
      <c r="H21" s="66"/>
      <c r="O21" s="13"/>
      <c r="P21" s="13"/>
      <c r="Q21" s="14"/>
    </row>
    <row r="22" spans="3:17" ht="30" customHeight="1">
      <c r="C22" s="12"/>
      <c r="D22" s="67"/>
      <c r="E22" s="81" t="s">
        <v>18</v>
      </c>
      <c r="F22" s="6" t="s">
        <v>19</v>
      </c>
      <c r="G22" s="82" t="s">
        <v>20</v>
      </c>
      <c r="H22" s="66"/>
      <c r="O22" s="13"/>
      <c r="P22" s="13"/>
      <c r="Q22" s="14"/>
    </row>
    <row r="23" spans="3:17" ht="30" customHeight="1">
      <c r="C23" s="7"/>
      <c r="D23" s="67"/>
      <c r="E23" s="83" t="s">
        <v>245</v>
      </c>
      <c r="F23" s="8" t="s">
        <v>245</v>
      </c>
      <c r="G23" s="84" t="s">
        <v>246</v>
      </c>
      <c r="H23" s="66"/>
      <c r="O23" s="13"/>
      <c r="P23" s="13"/>
      <c r="Q23" s="14"/>
    </row>
    <row r="24" spans="4:8" ht="30" customHeight="1">
      <c r="D24" s="69"/>
      <c r="E24" s="154" t="s">
        <v>21</v>
      </c>
      <c r="F24" s="155"/>
      <c r="G24" s="156"/>
      <c r="H24" s="66"/>
    </row>
    <row r="25" spans="4:8" ht="30" customHeight="1">
      <c r="D25" s="69"/>
      <c r="E25" s="148" t="s">
        <v>22</v>
      </c>
      <c r="F25" s="149"/>
      <c r="G25" s="85" t="s">
        <v>247</v>
      </c>
      <c r="H25" s="66"/>
    </row>
    <row r="26" spans="4:8" ht="30" customHeight="1">
      <c r="D26" s="69"/>
      <c r="E26" s="148" t="s">
        <v>23</v>
      </c>
      <c r="F26" s="149"/>
      <c r="G26" s="85" t="s">
        <v>247</v>
      </c>
      <c r="H26" s="66"/>
    </row>
    <row r="27" spans="4:8" ht="30" customHeight="1">
      <c r="D27" s="69"/>
      <c r="E27" s="154" t="s">
        <v>24</v>
      </c>
      <c r="F27" s="155"/>
      <c r="G27" s="156"/>
      <c r="H27" s="66"/>
    </row>
    <row r="28" spans="4:8" ht="30" customHeight="1">
      <c r="D28" s="69"/>
      <c r="E28" s="148" t="s">
        <v>25</v>
      </c>
      <c r="F28" s="149"/>
      <c r="G28" s="85" t="s">
        <v>248</v>
      </c>
      <c r="H28" s="66"/>
    </row>
    <row r="29" spans="4:8" ht="30" customHeight="1">
      <c r="D29" s="69"/>
      <c r="E29" s="148" t="s">
        <v>26</v>
      </c>
      <c r="F29" s="149"/>
      <c r="G29" s="85" t="s">
        <v>249</v>
      </c>
      <c r="H29" s="66"/>
    </row>
    <row r="30" spans="4:8" ht="30" customHeight="1">
      <c r="D30" s="69"/>
      <c r="E30" s="154" t="s">
        <v>27</v>
      </c>
      <c r="F30" s="155"/>
      <c r="G30" s="156"/>
      <c r="H30" s="66"/>
    </row>
    <row r="31" spans="4:8" ht="30" customHeight="1">
      <c r="D31" s="69"/>
      <c r="E31" s="148" t="s">
        <v>25</v>
      </c>
      <c r="F31" s="149"/>
      <c r="G31" s="85" t="s">
        <v>250</v>
      </c>
      <c r="H31" s="66"/>
    </row>
    <row r="32" spans="4:8" ht="30" customHeight="1">
      <c r="D32" s="69"/>
      <c r="E32" s="148" t="s">
        <v>26</v>
      </c>
      <c r="F32" s="149"/>
      <c r="G32" s="85" t="s">
        <v>254</v>
      </c>
      <c r="H32" s="66"/>
    </row>
    <row r="33" spans="1:8" ht="30" customHeight="1">
      <c r="A33" s="2"/>
      <c r="B33" s="2"/>
      <c r="C33" s="2"/>
      <c r="D33" s="69"/>
      <c r="E33" s="154" t="s">
        <v>28</v>
      </c>
      <c r="F33" s="155"/>
      <c r="G33" s="156"/>
      <c r="H33" s="66"/>
    </row>
    <row r="34" spans="1:8" ht="30" customHeight="1">
      <c r="A34" s="2"/>
      <c r="B34" s="2"/>
      <c r="C34" s="2"/>
      <c r="D34" s="69"/>
      <c r="E34" s="148" t="s">
        <v>25</v>
      </c>
      <c r="F34" s="149"/>
      <c r="G34" s="85" t="s">
        <v>251</v>
      </c>
      <c r="H34" s="66"/>
    </row>
    <row r="35" spans="1:8" ht="30" customHeight="1">
      <c r="A35" s="2"/>
      <c r="B35" s="2"/>
      <c r="C35" s="2"/>
      <c r="D35" s="69"/>
      <c r="E35" s="150" t="s">
        <v>29</v>
      </c>
      <c r="F35" s="151"/>
      <c r="G35" s="85" t="s">
        <v>252</v>
      </c>
      <c r="H35" s="66"/>
    </row>
    <row r="36" spans="1:8" ht="30" customHeight="1">
      <c r="A36" s="2"/>
      <c r="B36" s="2"/>
      <c r="C36" s="2"/>
      <c r="D36" s="69"/>
      <c r="E36" s="150" t="s">
        <v>26</v>
      </c>
      <c r="F36" s="151"/>
      <c r="G36" s="85" t="s">
        <v>255</v>
      </c>
      <c r="H36" s="66"/>
    </row>
    <row r="37" spans="1:8" ht="30" customHeight="1" thickBot="1">
      <c r="A37" s="2"/>
      <c r="B37" s="2"/>
      <c r="C37" s="2"/>
      <c r="D37" s="69"/>
      <c r="E37" s="152" t="s">
        <v>30</v>
      </c>
      <c r="F37" s="153"/>
      <c r="G37" s="86" t="s">
        <v>253</v>
      </c>
      <c r="H37" s="66"/>
    </row>
    <row r="38" spans="4:8" ht="30" customHeight="1" thickBot="1">
      <c r="D38" s="70"/>
      <c r="E38" s="71"/>
      <c r="F38" s="71"/>
      <c r="G38" s="72"/>
      <c r="H38" s="73"/>
    </row>
    <row r="40" spans="1:7" ht="11.25">
      <c r="A40" s="2"/>
      <c r="B40" s="2"/>
      <c r="C40" s="2"/>
      <c r="G40" s="2"/>
    </row>
    <row r="41" spans="1:7" ht="11.25">
      <c r="A41" s="2"/>
      <c r="B41" s="2"/>
      <c r="C41" s="2"/>
      <c r="G41" s="2"/>
    </row>
  </sheetData>
  <mergeCells count="30">
    <mergeCell ref="D3:H3"/>
    <mergeCell ref="E6:F6"/>
    <mergeCell ref="E11:F11"/>
    <mergeCell ref="E12:F12"/>
    <mergeCell ref="E13:F13"/>
    <mergeCell ref="E7:F7"/>
    <mergeCell ref="E8:F8"/>
    <mergeCell ref="E9:F9"/>
    <mergeCell ref="E10:F10"/>
    <mergeCell ref="E14:F14"/>
    <mergeCell ref="E15:F15"/>
    <mergeCell ref="E16:F16"/>
    <mergeCell ref="E17:F17"/>
    <mergeCell ref="E24:G24"/>
    <mergeCell ref="E25:F25"/>
    <mergeCell ref="E18:F18"/>
    <mergeCell ref="E19:E20"/>
    <mergeCell ref="F21:G21"/>
    <mergeCell ref="E26:F26"/>
    <mergeCell ref="E27:G27"/>
    <mergeCell ref="E28:F28"/>
    <mergeCell ref="E29:F29"/>
    <mergeCell ref="E30:G30"/>
    <mergeCell ref="E31:F31"/>
    <mergeCell ref="E32:F32"/>
    <mergeCell ref="E33:G33"/>
    <mergeCell ref="E34:F34"/>
    <mergeCell ref="E35:F35"/>
    <mergeCell ref="E36:F36"/>
    <mergeCell ref="E37:F37"/>
  </mergeCells>
  <dataValidations count="11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3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3">
      <formula1>MR_LIST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20"/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19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G18 G16 G10 G8">
      <formula1>logic</formula1>
    </dataValidation>
    <dataValidation type="list" allowBlank="1" showInputMessage="1" showErrorMessage="1" prompt="Выберите значение из списка" error="Выберите значение из списка" sqref="G17">
      <formula1>kind_of_NDS</formula1>
    </dataValidation>
    <dataValidation allowBlank="1" sqref="G15"/>
    <dataValidation type="textLength" allowBlank="1" showInputMessage="1" showErrorMessage="1" prompt="10-12 символов" sqref="G13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4"/>
    <dataValidation type="list" allowBlank="1" showInputMessage="1" showErrorMessage="1" prompt="Выберите значение из списка" error="Выберите значение из списка" sqref="G9">
      <formula1>YEAR</formula1>
    </dataValidation>
    <dataValidation type="list" allowBlank="1" showInputMessage="1" showErrorMessage="1" prompt="Выберите значение из списка" error="Выберите значение из списка" sqref="G7">
      <formula1>"На официальном сайте организации,На сайте регулирующего органа"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85" workbookViewId="0" topLeftCell="C6">
      <selection activeCell="D9" sqref="D9:H9"/>
    </sheetView>
  </sheetViews>
  <sheetFormatPr defaultColWidth="9.140625" defaultRowHeight="12.75"/>
  <cols>
    <col min="1" max="1" width="8.00390625" style="24" hidden="1" customWidth="1"/>
    <col min="2" max="2" width="48.28125" style="24" hidden="1" customWidth="1"/>
    <col min="3" max="3" width="3.28125" style="21" customWidth="1"/>
    <col min="4" max="4" width="2.7109375" style="21" customWidth="1"/>
    <col min="5" max="5" width="9.421875" style="47" customWidth="1"/>
    <col min="6" max="6" width="80.140625" style="21" customWidth="1"/>
    <col min="7" max="7" width="35.00390625" style="21" customWidth="1"/>
    <col min="8" max="8" width="3.28125" style="21" customWidth="1"/>
    <col min="9" max="16384" width="9.140625" style="21" customWidth="1"/>
  </cols>
  <sheetData>
    <row r="1" spans="1:5" s="24" customFormat="1" ht="11.25" hidden="1">
      <c r="A1" s="23"/>
      <c r="B1" s="23"/>
      <c r="E1" s="46"/>
    </row>
    <row r="2" spans="1:2" ht="11.25" hidden="1">
      <c r="A2" s="23"/>
      <c r="B2" s="23"/>
    </row>
    <row r="3" spans="1:2" ht="11.25" hidden="1">
      <c r="A3" s="23"/>
      <c r="B3" s="25"/>
    </row>
    <row r="4" spans="1:2" ht="11.25" hidden="1">
      <c r="A4" s="23"/>
      <c r="B4" s="23"/>
    </row>
    <row r="5" ht="11.25" hidden="1"/>
    <row r="7" ht="12" thickBot="1"/>
    <row r="8" spans="4:8" ht="50.25" customHeight="1" thickBot="1">
      <c r="D8" s="144" t="s">
        <v>35</v>
      </c>
      <c r="E8" s="145"/>
      <c r="F8" s="145"/>
      <c r="G8" s="145"/>
      <c r="H8" s="146"/>
    </row>
    <row r="9" spans="4:8" ht="12" customHeight="1">
      <c r="D9" s="147" t="str">
        <f>IF(org="","",IF(fil="",org,org&amp;" ("&amp;fil&amp;")"))</f>
        <v>ООО "Ростсельмашэнерго"</v>
      </c>
      <c r="E9" s="167"/>
      <c r="F9" s="167"/>
      <c r="G9" s="167"/>
      <c r="H9" s="168"/>
    </row>
    <row r="10" spans="4:8" ht="11.25">
      <c r="D10" s="87"/>
      <c r="E10" s="18"/>
      <c r="F10" s="18"/>
      <c r="G10" s="18"/>
      <c r="H10" s="88"/>
    </row>
    <row r="11" spans="4:8" ht="30" customHeight="1" thickBot="1">
      <c r="D11" s="87"/>
      <c r="E11" s="18"/>
      <c r="F11" s="18"/>
      <c r="G11" s="18"/>
      <c r="H11" s="88"/>
    </row>
    <row r="12" spans="4:8" ht="30" customHeight="1">
      <c r="D12" s="87"/>
      <c r="E12" s="96" t="s">
        <v>36</v>
      </c>
      <c r="F12" s="97" t="s">
        <v>37</v>
      </c>
      <c r="G12" s="98" t="s">
        <v>38</v>
      </c>
      <c r="H12" s="88"/>
    </row>
    <row r="13" spans="4:8" ht="30" customHeight="1">
      <c r="D13" s="87"/>
      <c r="E13" s="99" t="s">
        <v>39</v>
      </c>
      <c r="F13" s="32" t="s">
        <v>40</v>
      </c>
      <c r="G13" s="100" t="s">
        <v>41</v>
      </c>
      <c r="H13" s="88"/>
    </row>
    <row r="14" spans="4:8" ht="30" customHeight="1">
      <c r="D14" s="89"/>
      <c r="E14" s="121">
        <v>1</v>
      </c>
      <c r="F14" s="20" t="s">
        <v>42</v>
      </c>
      <c r="G14" s="101">
        <v>0</v>
      </c>
      <c r="H14" s="88"/>
    </row>
    <row r="15" spans="4:8" ht="30" customHeight="1">
      <c r="D15" s="89"/>
      <c r="E15" s="121" t="s">
        <v>40</v>
      </c>
      <c r="F15" s="20" t="s">
        <v>43</v>
      </c>
      <c r="G15" s="101">
        <v>0</v>
      </c>
      <c r="H15" s="88"/>
    </row>
    <row r="16" spans="4:8" ht="30" customHeight="1">
      <c r="D16" s="89"/>
      <c r="E16" s="121" t="s">
        <v>41</v>
      </c>
      <c r="F16" s="20" t="s">
        <v>44</v>
      </c>
      <c r="G16" s="102">
        <v>0</v>
      </c>
      <c r="H16" s="88"/>
    </row>
    <row r="17" spans="4:8" ht="30" customHeight="1">
      <c r="D17" s="89"/>
      <c r="E17" s="121" t="s">
        <v>45</v>
      </c>
      <c r="F17" s="19" t="s">
        <v>46</v>
      </c>
      <c r="G17" s="101">
        <v>0</v>
      </c>
      <c r="H17" s="88"/>
    </row>
    <row r="18" spans="4:8" ht="30" customHeight="1">
      <c r="D18" s="89"/>
      <c r="E18" s="121" t="s">
        <v>47</v>
      </c>
      <c r="F18" s="19" t="s">
        <v>48</v>
      </c>
      <c r="G18" s="101">
        <v>0</v>
      </c>
      <c r="H18" s="88"/>
    </row>
    <row r="19" spans="4:8" ht="30" customHeight="1">
      <c r="D19" s="89"/>
      <c r="E19" s="121" t="s">
        <v>49</v>
      </c>
      <c r="F19" s="19" t="s">
        <v>50</v>
      </c>
      <c r="G19" s="101">
        <v>0</v>
      </c>
      <c r="H19" s="88"/>
    </row>
    <row r="20" spans="4:8" ht="30" customHeight="1">
      <c r="D20" s="89"/>
      <c r="E20" s="121" t="s">
        <v>51</v>
      </c>
      <c r="F20" s="19" t="s">
        <v>52</v>
      </c>
      <c r="G20" s="101">
        <v>0</v>
      </c>
      <c r="H20" s="88"/>
    </row>
    <row r="21" spans="4:8" ht="30" customHeight="1">
      <c r="D21" s="89"/>
      <c r="E21" s="121" t="s">
        <v>53</v>
      </c>
      <c r="F21" s="19" t="s">
        <v>54</v>
      </c>
      <c r="G21" s="101">
        <v>0</v>
      </c>
      <c r="H21" s="88"/>
    </row>
    <row r="22" spans="4:8" ht="30" customHeight="1">
      <c r="D22" s="89"/>
      <c r="E22" s="121" t="s">
        <v>55</v>
      </c>
      <c r="F22" s="19" t="s">
        <v>56</v>
      </c>
      <c r="G22" s="101">
        <v>0</v>
      </c>
      <c r="H22" s="88"/>
    </row>
    <row r="23" spans="4:8" ht="30" customHeight="1">
      <c r="D23" s="89"/>
      <c r="E23" s="121" t="s">
        <v>57</v>
      </c>
      <c r="F23" s="19" t="s">
        <v>58</v>
      </c>
      <c r="G23" s="101">
        <v>0</v>
      </c>
      <c r="H23" s="88"/>
    </row>
    <row r="24" spans="4:8" ht="38.25" customHeight="1">
      <c r="D24" s="89"/>
      <c r="E24" s="121" t="s">
        <v>59</v>
      </c>
      <c r="F24" s="20" t="s">
        <v>60</v>
      </c>
      <c r="G24" s="102">
        <v>0</v>
      </c>
      <c r="H24" s="88"/>
    </row>
    <row r="25" spans="4:8" ht="30" customHeight="1">
      <c r="D25" s="89"/>
      <c r="E25" s="121" t="s">
        <v>61</v>
      </c>
      <c r="F25" s="19" t="s">
        <v>46</v>
      </c>
      <c r="G25" s="101">
        <v>0</v>
      </c>
      <c r="H25" s="88"/>
    </row>
    <row r="26" spans="4:8" ht="30" customHeight="1">
      <c r="D26" s="89"/>
      <c r="E26" s="121" t="s">
        <v>62</v>
      </c>
      <c r="F26" s="19" t="s">
        <v>48</v>
      </c>
      <c r="G26" s="101">
        <v>0</v>
      </c>
      <c r="H26" s="88"/>
    </row>
    <row r="27" spans="4:8" ht="30" customHeight="1">
      <c r="D27" s="89"/>
      <c r="E27" s="121" t="s">
        <v>63</v>
      </c>
      <c r="F27" s="19" t="s">
        <v>50</v>
      </c>
      <c r="G27" s="101">
        <v>0</v>
      </c>
      <c r="H27" s="88"/>
    </row>
    <row r="28" spans="4:8" ht="30" customHeight="1">
      <c r="D28" s="89"/>
      <c r="E28" s="121" t="s">
        <v>64</v>
      </c>
      <c r="F28" s="19" t="s">
        <v>52</v>
      </c>
      <c r="G28" s="101">
        <v>0</v>
      </c>
      <c r="H28" s="88"/>
    </row>
    <row r="29" spans="4:8" ht="30" customHeight="1">
      <c r="D29" s="89"/>
      <c r="E29" s="121" t="s">
        <v>65</v>
      </c>
      <c r="F29" s="19" t="s">
        <v>54</v>
      </c>
      <c r="G29" s="101">
        <v>0</v>
      </c>
      <c r="H29" s="88"/>
    </row>
    <row r="30" spans="4:8" ht="30" customHeight="1">
      <c r="D30" s="89"/>
      <c r="E30" s="121" t="s">
        <v>66</v>
      </c>
      <c r="F30" s="19" t="s">
        <v>56</v>
      </c>
      <c r="G30" s="101">
        <v>0</v>
      </c>
      <c r="H30" s="88"/>
    </row>
    <row r="31" spans="4:8" ht="30" customHeight="1">
      <c r="D31" s="89"/>
      <c r="E31" s="121" t="s">
        <v>67</v>
      </c>
      <c r="F31" s="19" t="s">
        <v>58</v>
      </c>
      <c r="G31" s="101">
        <v>0</v>
      </c>
      <c r="H31" s="88"/>
    </row>
    <row r="32" spans="4:8" ht="30" customHeight="1" thickBot="1">
      <c r="D32" s="89"/>
      <c r="E32" s="122" t="s">
        <v>68</v>
      </c>
      <c r="F32" s="103" t="s">
        <v>69</v>
      </c>
      <c r="G32" s="104" t="s">
        <v>256</v>
      </c>
      <c r="H32" s="88"/>
    </row>
    <row r="33" spans="4:8" ht="30" customHeight="1">
      <c r="D33" s="90"/>
      <c r="H33" s="91"/>
    </row>
    <row r="34" spans="4:8" ht="30" customHeight="1">
      <c r="D34" s="90"/>
      <c r="E34" s="123" t="s">
        <v>70</v>
      </c>
      <c r="F34" s="22" t="s">
        <v>71</v>
      </c>
      <c r="H34" s="91"/>
    </row>
    <row r="35" spans="4:8" ht="30" customHeight="1" thickBot="1">
      <c r="D35" s="92"/>
      <c r="E35" s="124" t="s">
        <v>72</v>
      </c>
      <c r="F35" s="93" t="s">
        <v>73</v>
      </c>
      <c r="G35" s="94"/>
      <c r="H35" s="95"/>
    </row>
  </sheetData>
  <mergeCells count="2">
    <mergeCell ref="D8:H8"/>
    <mergeCell ref="D9:H9"/>
  </mergeCells>
  <dataValidations count="1">
    <dataValidation type="decimal" allowBlank="1" showInputMessage="1" showErrorMessage="1" error="Значение должно быть действительным числом" sqref="G14:G31">
      <formula1>-999999999</formula1>
      <formula2>999999999999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4"/>
  <sheetViews>
    <sheetView zoomScaleSheetLayoutView="85" workbookViewId="0" topLeftCell="B1">
      <selection activeCell="C11" sqref="C11:D11"/>
    </sheetView>
  </sheetViews>
  <sheetFormatPr defaultColWidth="9.140625" defaultRowHeight="12.75"/>
  <cols>
    <col min="1" max="1" width="6.7109375" style="21" customWidth="1"/>
    <col min="2" max="2" width="8.7109375" style="47" customWidth="1"/>
    <col min="3" max="3" width="49.140625" style="21" customWidth="1"/>
    <col min="4" max="4" width="40.421875" style="21" customWidth="1"/>
    <col min="5" max="5" width="32.140625" style="21" customWidth="1"/>
    <col min="6" max="6" width="22.57421875" style="21" hidden="1" customWidth="1"/>
    <col min="7" max="7" width="9.00390625" style="21" customWidth="1"/>
    <col min="8" max="8" width="9.140625" style="21" customWidth="1"/>
    <col min="9" max="9" width="7.57421875" style="21" bestFit="1" customWidth="1"/>
    <col min="10" max="10" width="2.00390625" style="21" bestFit="1" customWidth="1"/>
    <col min="11" max="16384" width="9.140625" style="21" customWidth="1"/>
  </cols>
  <sheetData>
    <row r="2" spans="1:8" ht="12" thickBot="1">
      <c r="A2" s="27"/>
      <c r="B2" s="42"/>
      <c r="C2" s="37"/>
      <c r="D2" s="16"/>
      <c r="E2" s="36"/>
      <c r="H2" s="38"/>
    </row>
    <row r="3" spans="1:8" ht="19.5" customHeight="1" thickBot="1">
      <c r="A3" s="144" t="s">
        <v>86</v>
      </c>
      <c r="B3" s="145"/>
      <c r="C3" s="145"/>
      <c r="D3" s="145"/>
      <c r="E3" s="145"/>
      <c r="F3" s="145"/>
      <c r="G3" s="146"/>
      <c r="H3" s="41"/>
    </row>
    <row r="4" spans="1:8" ht="19.5" customHeight="1">
      <c r="A4" s="87"/>
      <c r="B4" s="18"/>
      <c r="C4" s="147" t="str">
        <f>IF(org="","",IF(fil="",org,org&amp;" ("&amp;fil&amp;")"))</f>
        <v>ООО "Ростсельмашэнерго"</v>
      </c>
      <c r="D4" s="167"/>
      <c r="E4" s="167"/>
      <c r="F4" s="167"/>
      <c r="G4" s="168"/>
      <c r="H4" s="18"/>
    </row>
    <row r="5" spans="1:8" ht="19.5" customHeight="1" thickBot="1">
      <c r="A5" s="87"/>
      <c r="B5" s="18"/>
      <c r="C5" s="18"/>
      <c r="D5" s="18"/>
      <c r="E5" s="33"/>
      <c r="G5" s="91"/>
      <c r="H5" s="18"/>
    </row>
    <row r="6" spans="1:8" ht="19.5" customHeight="1">
      <c r="A6" s="87"/>
      <c r="B6" s="96" t="s">
        <v>36</v>
      </c>
      <c r="C6" s="185" t="s">
        <v>37</v>
      </c>
      <c r="D6" s="185"/>
      <c r="E6" s="98" t="s">
        <v>38</v>
      </c>
      <c r="G6" s="91"/>
      <c r="H6" s="18"/>
    </row>
    <row r="7" spans="1:8" ht="19.5" customHeight="1">
      <c r="A7" s="87"/>
      <c r="B7" s="114">
        <v>1</v>
      </c>
      <c r="C7" s="186">
        <f>B7+1</f>
        <v>2</v>
      </c>
      <c r="D7" s="186"/>
      <c r="E7" s="115" t="s">
        <v>41</v>
      </c>
      <c r="G7" s="91"/>
      <c r="H7" s="18"/>
    </row>
    <row r="8" spans="1:8" ht="19.5" customHeight="1">
      <c r="A8" s="105"/>
      <c r="B8" s="63">
        <v>1</v>
      </c>
      <c r="C8" s="182" t="s">
        <v>87</v>
      </c>
      <c r="D8" s="182"/>
      <c r="E8" s="203" t="s">
        <v>257</v>
      </c>
      <c r="G8" s="91"/>
      <c r="H8" s="18"/>
    </row>
    <row r="9" spans="1:8" ht="19.5" customHeight="1">
      <c r="A9" s="105"/>
      <c r="B9" s="63">
        <v>2</v>
      </c>
      <c r="C9" s="182" t="s">
        <v>88</v>
      </c>
      <c r="D9" s="182" t="s">
        <v>88</v>
      </c>
      <c r="E9" s="35" t="s">
        <v>121</v>
      </c>
      <c r="G9" s="91"/>
      <c r="H9" s="18"/>
    </row>
    <row r="10" spans="1:8" ht="19.5" customHeight="1">
      <c r="A10" s="89"/>
      <c r="B10" s="62">
        <v>3</v>
      </c>
      <c r="C10" s="184" t="s">
        <v>89</v>
      </c>
      <c r="D10" s="184"/>
      <c r="E10" s="35" t="s">
        <v>121</v>
      </c>
      <c r="G10" s="91"/>
      <c r="H10" s="38"/>
    </row>
    <row r="11" spans="1:8" ht="19.5" customHeight="1">
      <c r="A11" s="89"/>
      <c r="B11" s="62">
        <v>4</v>
      </c>
      <c r="C11" s="184" t="s">
        <v>90</v>
      </c>
      <c r="D11" s="184"/>
      <c r="E11" s="35" t="s">
        <v>121</v>
      </c>
      <c r="G11" s="91"/>
      <c r="H11" s="38"/>
    </row>
    <row r="12" spans="1:8" ht="36" customHeight="1">
      <c r="A12" s="105"/>
      <c r="B12" s="63" t="s">
        <v>68</v>
      </c>
      <c r="C12" s="182" t="s">
        <v>91</v>
      </c>
      <c r="D12" s="182"/>
      <c r="E12" s="35" t="s">
        <v>121</v>
      </c>
      <c r="G12" s="91"/>
      <c r="H12" s="40"/>
    </row>
    <row r="13" spans="1:8" ht="19.5" customHeight="1">
      <c r="A13" s="105"/>
      <c r="B13" s="62" t="s">
        <v>92</v>
      </c>
      <c r="C13" s="183"/>
      <c r="D13" s="183"/>
      <c r="E13" s="35" t="s">
        <v>121</v>
      </c>
      <c r="G13" s="91"/>
      <c r="H13" s="40"/>
    </row>
    <row r="14" spans="1:8" ht="19.5" customHeight="1">
      <c r="A14" s="106"/>
      <c r="B14" s="62" t="s">
        <v>74</v>
      </c>
      <c r="C14" s="181"/>
      <c r="D14" s="181"/>
      <c r="E14" s="35" t="s">
        <v>121</v>
      </c>
      <c r="G14" s="91"/>
      <c r="H14" s="40"/>
    </row>
    <row r="15" spans="1:8" ht="38.25" customHeight="1">
      <c r="A15" s="105"/>
      <c r="B15" s="63" t="s">
        <v>93</v>
      </c>
      <c r="C15" s="182" t="s">
        <v>94</v>
      </c>
      <c r="D15" s="182"/>
      <c r="E15" s="35" t="s">
        <v>121</v>
      </c>
      <c r="G15" s="91"/>
      <c r="H15" s="40"/>
    </row>
    <row r="16" spans="1:8" ht="19.5" customHeight="1">
      <c r="A16" s="105"/>
      <c r="B16" s="62" t="s">
        <v>95</v>
      </c>
      <c r="C16" s="183"/>
      <c r="D16" s="183"/>
      <c r="E16" s="35" t="s">
        <v>121</v>
      </c>
      <c r="G16" s="91"/>
      <c r="H16" s="38"/>
    </row>
    <row r="17" spans="1:8" ht="19.5" customHeight="1">
      <c r="A17" s="106"/>
      <c r="B17" s="62" t="s">
        <v>96</v>
      </c>
      <c r="C17" s="181"/>
      <c r="D17" s="181"/>
      <c r="E17" s="35" t="s">
        <v>121</v>
      </c>
      <c r="G17" s="91"/>
      <c r="H17" s="40"/>
    </row>
    <row r="18" spans="1:8" ht="39.75" customHeight="1">
      <c r="A18" s="105"/>
      <c r="B18" s="63" t="s">
        <v>97</v>
      </c>
      <c r="C18" s="182" t="s">
        <v>98</v>
      </c>
      <c r="D18" s="182"/>
      <c r="E18" s="35" t="s">
        <v>121</v>
      </c>
      <c r="G18" s="91"/>
      <c r="H18" s="40"/>
    </row>
    <row r="19" spans="1:8" ht="19.5" customHeight="1">
      <c r="A19" s="89"/>
      <c r="B19" s="169" t="s">
        <v>99</v>
      </c>
      <c r="C19" s="175" t="s">
        <v>100</v>
      </c>
      <c r="D19" s="45" t="s">
        <v>75</v>
      </c>
      <c r="E19" s="35" t="s">
        <v>121</v>
      </c>
      <c r="G19" s="91"/>
      <c r="H19" s="38"/>
    </row>
    <row r="20" spans="1:8" ht="19.5" customHeight="1">
      <c r="A20" s="89"/>
      <c r="B20" s="169"/>
      <c r="C20" s="175"/>
      <c r="D20" s="45" t="s">
        <v>76</v>
      </c>
      <c r="E20" s="35" t="s">
        <v>121</v>
      </c>
      <c r="G20" s="91"/>
      <c r="H20" s="38"/>
    </row>
    <row r="21" spans="1:8" ht="19.5" customHeight="1">
      <c r="A21" s="89"/>
      <c r="B21" s="169" t="s">
        <v>101</v>
      </c>
      <c r="C21" s="175" t="s">
        <v>102</v>
      </c>
      <c r="D21" s="45" t="s">
        <v>75</v>
      </c>
      <c r="E21" s="35" t="s">
        <v>121</v>
      </c>
      <c r="G21" s="91"/>
      <c r="H21" s="38"/>
    </row>
    <row r="22" spans="1:8" ht="19.5" customHeight="1">
      <c r="A22" s="89"/>
      <c r="B22" s="169"/>
      <c r="C22" s="175"/>
      <c r="D22" s="45" t="s">
        <v>76</v>
      </c>
      <c r="E22" s="35" t="s">
        <v>121</v>
      </c>
      <c r="G22" s="91"/>
      <c r="H22" s="38"/>
    </row>
    <row r="23" spans="1:8" ht="19.5" customHeight="1">
      <c r="A23" s="89"/>
      <c r="B23" s="169" t="s">
        <v>103</v>
      </c>
      <c r="C23" s="175" t="s">
        <v>104</v>
      </c>
      <c r="D23" s="45" t="s">
        <v>75</v>
      </c>
      <c r="E23" s="35" t="s">
        <v>121</v>
      </c>
      <c r="G23" s="91"/>
      <c r="H23" s="38"/>
    </row>
    <row r="24" spans="1:8" ht="19.5" customHeight="1">
      <c r="A24" s="89"/>
      <c r="B24" s="169"/>
      <c r="C24" s="175"/>
      <c r="D24" s="45" t="s">
        <v>76</v>
      </c>
      <c r="E24" s="35" t="s">
        <v>121</v>
      </c>
      <c r="G24" s="91"/>
      <c r="H24" s="38"/>
    </row>
    <row r="25" spans="1:8" ht="19.5" customHeight="1">
      <c r="A25" s="89"/>
      <c r="B25" s="169" t="s">
        <v>105</v>
      </c>
      <c r="C25" s="175" t="s">
        <v>106</v>
      </c>
      <c r="D25" s="45" t="s">
        <v>75</v>
      </c>
      <c r="E25" s="35" t="s">
        <v>121</v>
      </c>
      <c r="G25" s="91"/>
      <c r="H25" s="38"/>
    </row>
    <row r="26" spans="1:8" ht="19.5" customHeight="1">
      <c r="A26" s="89"/>
      <c r="B26" s="169"/>
      <c r="C26" s="175"/>
      <c r="D26" s="45" t="s">
        <v>76</v>
      </c>
      <c r="E26" s="35" t="s">
        <v>121</v>
      </c>
      <c r="G26" s="91"/>
      <c r="H26" s="38"/>
    </row>
    <row r="27" spans="1:8" ht="19.5" customHeight="1">
      <c r="A27" s="89"/>
      <c r="B27" s="169" t="s">
        <v>107</v>
      </c>
      <c r="C27" s="175" t="s">
        <v>108</v>
      </c>
      <c r="D27" s="45" t="s">
        <v>75</v>
      </c>
      <c r="E27" s="35" t="s">
        <v>121</v>
      </c>
      <c r="G27" s="91"/>
      <c r="H27" s="38"/>
    </row>
    <row r="28" spans="1:8" ht="19.5" customHeight="1">
      <c r="A28" s="89"/>
      <c r="B28" s="169"/>
      <c r="C28" s="175"/>
      <c r="D28" s="45" t="s">
        <v>76</v>
      </c>
      <c r="E28" s="35" t="s">
        <v>121</v>
      </c>
      <c r="G28" s="91"/>
      <c r="H28" s="38"/>
    </row>
    <row r="29" spans="1:8" ht="19.5" customHeight="1">
      <c r="A29" s="89"/>
      <c r="B29" s="169" t="s">
        <v>109</v>
      </c>
      <c r="C29" s="175" t="s">
        <v>110</v>
      </c>
      <c r="D29" s="45" t="s">
        <v>75</v>
      </c>
      <c r="E29" s="35" t="s">
        <v>121</v>
      </c>
      <c r="G29" s="91"/>
      <c r="H29" s="38"/>
    </row>
    <row r="30" spans="1:8" ht="19.5" customHeight="1">
      <c r="A30" s="89"/>
      <c r="B30" s="169"/>
      <c r="C30" s="175"/>
      <c r="D30" s="45" t="s">
        <v>76</v>
      </c>
      <c r="E30" s="35" t="s">
        <v>121</v>
      </c>
      <c r="G30" s="91"/>
      <c r="H30" s="38"/>
    </row>
    <row r="31" spans="1:8" ht="19.5" customHeight="1">
      <c r="A31" s="89"/>
      <c r="B31" s="169" t="s">
        <v>111</v>
      </c>
      <c r="C31" s="175" t="s">
        <v>112</v>
      </c>
      <c r="D31" s="45" t="s">
        <v>75</v>
      </c>
      <c r="E31" s="35" t="s">
        <v>121</v>
      </c>
      <c r="G31" s="91"/>
      <c r="H31" s="38"/>
    </row>
    <row r="32" spans="1:8" ht="19.5" customHeight="1">
      <c r="A32" s="89"/>
      <c r="B32" s="169"/>
      <c r="C32" s="175"/>
      <c r="D32" s="45" t="s">
        <v>76</v>
      </c>
      <c r="E32" s="35" t="s">
        <v>121</v>
      </c>
      <c r="G32" s="91"/>
      <c r="H32" s="38"/>
    </row>
    <row r="33" spans="1:8" ht="19.5" customHeight="1">
      <c r="A33" s="89"/>
      <c r="B33" s="169" t="s">
        <v>113</v>
      </c>
      <c r="C33" s="175" t="s">
        <v>114</v>
      </c>
      <c r="D33" s="45" t="s">
        <v>75</v>
      </c>
      <c r="E33" s="35" t="s">
        <v>121</v>
      </c>
      <c r="G33" s="91"/>
      <c r="H33" s="38"/>
    </row>
    <row r="34" spans="1:8" ht="19.5" customHeight="1">
      <c r="A34" s="89"/>
      <c r="B34" s="169"/>
      <c r="C34" s="175"/>
      <c r="D34" s="45" t="s">
        <v>76</v>
      </c>
      <c r="E34" s="35" t="s">
        <v>121</v>
      </c>
      <c r="G34" s="91"/>
      <c r="H34" s="38"/>
    </row>
    <row r="35" spans="1:8" ht="19.5" customHeight="1">
      <c r="A35" s="89"/>
      <c r="B35" s="176" t="s">
        <v>115</v>
      </c>
      <c r="C35" s="178" t="s">
        <v>116</v>
      </c>
      <c r="D35" s="178"/>
      <c r="E35" s="35" t="s">
        <v>121</v>
      </c>
      <c r="G35" s="91"/>
      <c r="H35" s="38"/>
    </row>
    <row r="36" spans="1:8" ht="19.5" customHeight="1">
      <c r="A36" s="89"/>
      <c r="B36" s="177"/>
      <c r="C36" s="179" t="s">
        <v>117</v>
      </c>
      <c r="D36" s="39" t="s">
        <v>78</v>
      </c>
      <c r="E36" s="35" t="s">
        <v>121</v>
      </c>
      <c r="G36" s="91"/>
      <c r="H36" s="38"/>
    </row>
    <row r="37" spans="1:8" ht="19.5" customHeight="1">
      <c r="A37" s="89"/>
      <c r="B37" s="177"/>
      <c r="C37" s="179"/>
      <c r="D37" s="39" t="s">
        <v>79</v>
      </c>
      <c r="E37" s="35" t="s">
        <v>121</v>
      </c>
      <c r="G37" s="91"/>
      <c r="H37" s="38"/>
    </row>
    <row r="38" spans="1:8" ht="19.5" customHeight="1">
      <c r="A38" s="89"/>
      <c r="B38" s="177"/>
      <c r="C38" s="179"/>
      <c r="D38" s="39" t="s">
        <v>80</v>
      </c>
      <c r="E38" s="35" t="s">
        <v>121</v>
      </c>
      <c r="G38" s="91"/>
      <c r="H38" s="38"/>
    </row>
    <row r="39" spans="1:8" ht="19.5" customHeight="1">
      <c r="A39" s="89"/>
      <c r="B39" s="177"/>
      <c r="C39" s="179"/>
      <c r="D39" s="39" t="s">
        <v>81</v>
      </c>
      <c r="E39" s="35" t="s">
        <v>121</v>
      </c>
      <c r="G39" s="91"/>
      <c r="H39" s="38"/>
    </row>
    <row r="40" spans="1:8" ht="19.5" customHeight="1">
      <c r="A40" s="89"/>
      <c r="B40" s="177"/>
      <c r="C40" s="179"/>
      <c r="D40" s="39" t="s">
        <v>82</v>
      </c>
      <c r="E40" s="35" t="s">
        <v>121</v>
      </c>
      <c r="G40" s="91"/>
      <c r="H40" s="38"/>
    </row>
    <row r="41" spans="1:8" ht="19.5" customHeight="1">
      <c r="A41" s="89"/>
      <c r="B41" s="177"/>
      <c r="C41" s="179"/>
      <c r="D41" s="39" t="s">
        <v>83</v>
      </c>
      <c r="E41" s="35" t="s">
        <v>121</v>
      </c>
      <c r="G41" s="91"/>
      <c r="H41" s="38"/>
    </row>
    <row r="42" spans="1:8" ht="19.5" customHeight="1">
      <c r="A42" s="89"/>
      <c r="B42" s="177"/>
      <c r="C42" s="179"/>
      <c r="D42" s="39" t="s">
        <v>84</v>
      </c>
      <c r="E42" s="35" t="s">
        <v>121</v>
      </c>
      <c r="G42" s="91"/>
      <c r="H42" s="38"/>
    </row>
    <row r="43" spans="1:8" ht="19.5" customHeight="1">
      <c r="A43" s="89"/>
      <c r="B43" s="176"/>
      <c r="C43" s="180"/>
      <c r="D43" s="39" t="s">
        <v>85</v>
      </c>
      <c r="E43" s="35" t="s">
        <v>121</v>
      </c>
      <c r="G43" s="91"/>
      <c r="H43" s="38"/>
    </row>
    <row r="44" spans="1:8" ht="19.5" customHeight="1">
      <c r="A44" s="107"/>
      <c r="B44" s="169" t="s">
        <v>77</v>
      </c>
      <c r="C44" s="172"/>
      <c r="D44" s="17" t="s">
        <v>78</v>
      </c>
      <c r="E44" s="35" t="s">
        <v>121</v>
      </c>
      <c r="G44" s="91"/>
      <c r="H44" s="38"/>
    </row>
    <row r="45" spans="1:8" ht="19.5" customHeight="1">
      <c r="A45" s="89"/>
      <c r="B45" s="170"/>
      <c r="C45" s="173"/>
      <c r="D45" s="17" t="s">
        <v>79</v>
      </c>
      <c r="E45" s="35" t="s">
        <v>121</v>
      </c>
      <c r="G45" s="91"/>
      <c r="H45" s="38"/>
    </row>
    <row r="46" spans="1:8" ht="19.5" customHeight="1">
      <c r="A46" s="89"/>
      <c r="B46" s="170"/>
      <c r="C46" s="173"/>
      <c r="D46" s="17" t="s">
        <v>80</v>
      </c>
      <c r="E46" s="35" t="s">
        <v>121</v>
      </c>
      <c r="G46" s="91"/>
      <c r="H46" s="38"/>
    </row>
    <row r="47" spans="1:8" ht="19.5" customHeight="1">
      <c r="A47" s="89"/>
      <c r="B47" s="170"/>
      <c r="C47" s="173"/>
      <c r="D47" s="17" t="s">
        <v>81</v>
      </c>
      <c r="E47" s="35" t="s">
        <v>121</v>
      </c>
      <c r="G47" s="91"/>
      <c r="H47" s="38"/>
    </row>
    <row r="48" spans="1:8" ht="19.5" customHeight="1">
      <c r="A48" s="89"/>
      <c r="B48" s="170"/>
      <c r="C48" s="173"/>
      <c r="D48" s="17" t="s">
        <v>82</v>
      </c>
      <c r="E48" s="35" t="s">
        <v>121</v>
      </c>
      <c r="G48" s="91"/>
      <c r="H48" s="38"/>
    </row>
    <row r="49" spans="1:8" ht="19.5" customHeight="1">
      <c r="A49" s="89"/>
      <c r="B49" s="170"/>
      <c r="C49" s="173"/>
      <c r="D49" s="17" t="s">
        <v>83</v>
      </c>
      <c r="E49" s="35" t="s">
        <v>121</v>
      </c>
      <c r="G49" s="91"/>
      <c r="H49" s="38"/>
    </row>
    <row r="50" spans="1:8" ht="19.5" customHeight="1">
      <c r="A50" s="89"/>
      <c r="B50" s="170"/>
      <c r="C50" s="173"/>
      <c r="D50" s="17" t="s">
        <v>84</v>
      </c>
      <c r="E50" s="35" t="s">
        <v>121</v>
      </c>
      <c r="G50" s="91"/>
      <c r="H50" s="38"/>
    </row>
    <row r="51" spans="1:8" ht="19.5" customHeight="1" thickBot="1">
      <c r="A51" s="89"/>
      <c r="B51" s="171"/>
      <c r="C51" s="174"/>
      <c r="D51" s="118" t="s">
        <v>85</v>
      </c>
      <c r="E51" s="35" t="s">
        <v>121</v>
      </c>
      <c r="G51" s="91"/>
      <c r="H51" s="38"/>
    </row>
    <row r="52" spans="1:8" ht="19.5" customHeight="1">
      <c r="A52" s="108"/>
      <c r="B52" s="61"/>
      <c r="C52" s="38" t="s">
        <v>237</v>
      </c>
      <c r="D52" s="38"/>
      <c r="E52" s="38"/>
      <c r="F52" s="41"/>
      <c r="G52" s="109"/>
      <c r="H52" s="38"/>
    </row>
    <row r="53" spans="1:8" ht="19.5" customHeight="1" thickBot="1">
      <c r="A53" s="110"/>
      <c r="B53" s="119"/>
      <c r="C53" s="111"/>
      <c r="D53" s="111"/>
      <c r="E53" s="111"/>
      <c r="F53" s="112"/>
      <c r="G53" s="113"/>
      <c r="H53" s="43"/>
    </row>
    <row r="54" spans="1:8" ht="11.25">
      <c r="A54" s="38"/>
      <c r="B54" s="120"/>
      <c r="C54" s="38"/>
      <c r="D54" s="38"/>
      <c r="E54" s="38"/>
      <c r="H54" s="38"/>
    </row>
  </sheetData>
  <mergeCells count="36">
    <mergeCell ref="C6:D6"/>
    <mergeCell ref="A3:G3"/>
    <mergeCell ref="C7:D7"/>
    <mergeCell ref="C8:D8"/>
    <mergeCell ref="C4:G4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44:B51"/>
    <mergeCell ref="C44:C51"/>
    <mergeCell ref="B33:B34"/>
    <mergeCell ref="C33:C34"/>
    <mergeCell ref="B35:B43"/>
    <mergeCell ref="C35:D35"/>
    <mergeCell ref="C36:C43"/>
  </mergeCells>
  <dataValidations count="2">
    <dataValidation type="list" allowBlank="1" showInputMessage="1" showErrorMessage="1" prompt="Выберите значение из списка" error="Выберите значение из списка" sqref="C44:C51 C2 C17:D17 C14:D14">
      <formula1>source_of_funding</formula1>
    </dataValidation>
    <dataValidation type="decimal" allowBlank="1" showInputMessage="1" showErrorMessage="1" sqref="E2">
      <formula1>-99999999999</formula1>
      <formula2>999999999999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6"/>
  <sheetViews>
    <sheetView view="pageBreakPreview" zoomScale="85" zoomScaleSheetLayoutView="85" workbookViewId="0" topLeftCell="C6">
      <selection activeCell="H33" sqref="H33:H36"/>
    </sheetView>
  </sheetViews>
  <sheetFormatPr defaultColWidth="9.140625" defaultRowHeight="12.75"/>
  <cols>
    <col min="1" max="1" width="8.00390625" style="24" hidden="1" customWidth="1"/>
    <col min="2" max="2" width="48.28125" style="24" hidden="1" customWidth="1"/>
    <col min="3" max="3" width="4.8515625" style="21" customWidth="1"/>
    <col min="4" max="4" width="7.28125" style="21" customWidth="1"/>
    <col min="5" max="5" width="9.421875" style="21" customWidth="1"/>
    <col min="6" max="6" width="58.28125" style="21" customWidth="1"/>
    <col min="7" max="7" width="16.140625" style="21" customWidth="1"/>
    <col min="8" max="8" width="33.28125" style="21" customWidth="1"/>
    <col min="9" max="9" width="4.7109375" style="21" customWidth="1"/>
    <col min="10" max="10" width="20.140625" style="21" customWidth="1"/>
    <col min="11" max="11" width="1.7109375" style="21" bestFit="1" customWidth="1"/>
    <col min="12" max="12" width="20.140625" style="21" customWidth="1"/>
    <col min="13" max="13" width="4.421875" style="21" customWidth="1"/>
    <col min="14" max="18" width="9.140625" style="21" customWidth="1"/>
    <col min="19" max="19" width="3.28125" style="21" bestFit="1" customWidth="1"/>
    <col min="20" max="20" width="9.00390625" style="21" bestFit="1" customWidth="1"/>
    <col min="21" max="21" width="2.00390625" style="21" bestFit="1" customWidth="1"/>
    <col min="22" max="22" width="7.57421875" style="21" bestFit="1" customWidth="1"/>
    <col min="23" max="26" width="9.140625" style="21" customWidth="1"/>
    <col min="27" max="27" width="2.00390625" style="21" bestFit="1" customWidth="1"/>
    <col min="28" max="32" width="9.140625" style="21" customWidth="1"/>
    <col min="33" max="33" width="3.28125" style="21" bestFit="1" customWidth="1"/>
    <col min="34" max="34" width="10.28125" style="21" bestFit="1" customWidth="1"/>
    <col min="35" max="35" width="2.00390625" style="21" bestFit="1" customWidth="1"/>
    <col min="36" max="36" width="7.57421875" style="21" bestFit="1" customWidth="1"/>
    <col min="37" max="40" width="9.140625" style="21" customWidth="1"/>
    <col min="41" max="41" width="2.00390625" style="21" bestFit="1" customWidth="1"/>
    <col min="42" max="16384" width="9.140625" style="21" customWidth="1"/>
  </cols>
  <sheetData>
    <row r="1" spans="1:2" s="24" customFormat="1" ht="11.25" hidden="1">
      <c r="A1" s="23"/>
      <c r="B1" s="23"/>
    </row>
    <row r="2" spans="1:45" ht="15" customHeight="1" hidden="1">
      <c r="A2" s="23"/>
      <c r="B2" s="23"/>
      <c r="S2" s="24"/>
      <c r="T2" s="24"/>
      <c r="U2" s="51"/>
      <c r="V2" s="52"/>
      <c r="W2" s="53"/>
      <c r="X2" s="54"/>
      <c r="Y2" s="54"/>
      <c r="Z2" s="54"/>
      <c r="AA2" s="46"/>
      <c r="AB2" s="47"/>
      <c r="AC2" s="47"/>
      <c r="AD2" s="47"/>
      <c r="AE2" s="47"/>
      <c r="AG2" s="24"/>
      <c r="AH2" s="24"/>
      <c r="AI2" s="51"/>
      <c r="AJ2" s="52"/>
      <c r="AK2" s="53"/>
      <c r="AL2" s="54"/>
      <c r="AM2" s="54"/>
      <c r="AN2" s="54"/>
      <c r="AO2" s="46"/>
      <c r="AP2" s="47"/>
      <c r="AQ2" s="47"/>
      <c r="AR2" s="47"/>
      <c r="AS2" s="47"/>
    </row>
    <row r="3" spans="1:2" ht="11.25" hidden="1">
      <c r="A3" s="23"/>
      <c r="B3" s="25"/>
    </row>
    <row r="4" spans="1:2" ht="11.25" hidden="1">
      <c r="A4" s="23"/>
      <c r="B4" s="23"/>
    </row>
    <row r="5" ht="11.25" hidden="1"/>
    <row r="6" ht="12" thickBot="1"/>
    <row r="7" spans="4:9" ht="57.75" customHeight="1" thickBot="1">
      <c r="D7" s="144" t="s">
        <v>236</v>
      </c>
      <c r="E7" s="145"/>
      <c r="F7" s="145"/>
      <c r="G7" s="145"/>
      <c r="H7" s="145"/>
      <c r="I7" s="146"/>
    </row>
    <row r="8" spans="4:9" ht="12" customHeight="1">
      <c r="D8" s="147" t="str">
        <f>IF(org="","",IF(fil="",org,org&amp;" ("&amp;fil&amp;")"))</f>
        <v>ООО "Ростсельмашэнерго"</v>
      </c>
      <c r="E8" s="167"/>
      <c r="F8" s="167"/>
      <c r="G8" s="167"/>
      <c r="H8" s="167"/>
      <c r="I8" s="168"/>
    </row>
    <row r="9" spans="4:9" ht="11.25">
      <c r="D9" s="87"/>
      <c r="E9" s="18"/>
      <c r="F9" s="18"/>
      <c r="G9" s="18"/>
      <c r="H9" s="18"/>
      <c r="I9" s="88"/>
    </row>
    <row r="10" spans="4:9" ht="12" thickBot="1">
      <c r="D10" s="87"/>
      <c r="E10" s="18"/>
      <c r="F10" s="18"/>
      <c r="G10" s="18"/>
      <c r="H10" s="18"/>
      <c r="I10" s="88"/>
    </row>
    <row r="11" spans="4:9" ht="22.5">
      <c r="D11" s="87"/>
      <c r="E11" s="96" t="s">
        <v>36</v>
      </c>
      <c r="F11" s="97" t="s">
        <v>37</v>
      </c>
      <c r="G11" s="97" t="s">
        <v>119</v>
      </c>
      <c r="H11" s="98" t="s">
        <v>38</v>
      </c>
      <c r="I11" s="88"/>
    </row>
    <row r="12" spans="4:9" ht="14.25" customHeight="1">
      <c r="D12" s="87"/>
      <c r="E12" s="126">
        <v>1</v>
      </c>
      <c r="F12" s="29">
        <f>E12+1</f>
        <v>2</v>
      </c>
      <c r="G12" s="29">
        <f>F12+1</f>
        <v>3</v>
      </c>
      <c r="H12" s="127">
        <f>G12+1</f>
        <v>4</v>
      </c>
      <c r="I12" s="88"/>
    </row>
    <row r="13" spans="4:9" ht="22.5" customHeight="1">
      <c r="D13" s="89"/>
      <c r="E13" s="116" t="s">
        <v>39</v>
      </c>
      <c r="F13" s="48" t="s">
        <v>120</v>
      </c>
      <c r="G13" s="35" t="s">
        <v>121</v>
      </c>
      <c r="H13" s="80" t="s">
        <v>243</v>
      </c>
      <c r="I13" s="88"/>
    </row>
    <row r="14" spans="4:10" ht="15" customHeight="1">
      <c r="D14" s="89"/>
      <c r="E14" s="116" t="s">
        <v>40</v>
      </c>
      <c r="F14" s="48" t="s">
        <v>122</v>
      </c>
      <c r="G14" s="35" t="s">
        <v>123</v>
      </c>
      <c r="H14" s="128">
        <v>8819</v>
      </c>
      <c r="I14" s="88"/>
      <c r="J14" s="21" t="s">
        <v>262</v>
      </c>
    </row>
    <row r="15" spans="4:10" ht="22.5">
      <c r="D15" s="89"/>
      <c r="E15" s="116" t="s">
        <v>41</v>
      </c>
      <c r="F15" s="48" t="s">
        <v>124</v>
      </c>
      <c r="G15" s="35" t="s">
        <v>123</v>
      </c>
      <c r="H15" s="129">
        <f>+H16+H17+H20+H30+H31+H32+H33+H34+H37+H40+H47+H48*0+12676.8*0</f>
        <v>12410.23026</v>
      </c>
      <c r="I15" s="88"/>
      <c r="J15" s="206">
        <f>+H15+H49</f>
        <v>12676.80026</v>
      </c>
    </row>
    <row r="16" spans="4:10" ht="22.5">
      <c r="D16" s="89"/>
      <c r="E16" s="116" t="s">
        <v>45</v>
      </c>
      <c r="F16" s="44" t="s">
        <v>125</v>
      </c>
      <c r="G16" s="35" t="s">
        <v>123</v>
      </c>
      <c r="H16" s="128">
        <v>0</v>
      </c>
      <c r="I16" s="88"/>
      <c r="J16" s="206"/>
    </row>
    <row r="17" spans="4:9" ht="33.75">
      <c r="D17" s="89"/>
      <c r="E17" s="116" t="s">
        <v>47</v>
      </c>
      <c r="F17" s="44" t="s">
        <v>126</v>
      </c>
      <c r="G17" s="35" t="s">
        <v>123</v>
      </c>
      <c r="H17" s="128">
        <v>3015.30033</v>
      </c>
      <c r="I17" s="88"/>
    </row>
    <row r="18" spans="4:9" ht="15" customHeight="1">
      <c r="D18" s="89"/>
      <c r="E18" s="116" t="s">
        <v>127</v>
      </c>
      <c r="F18" s="34" t="s">
        <v>128</v>
      </c>
      <c r="G18" s="35" t="s">
        <v>129</v>
      </c>
      <c r="H18" s="129">
        <v>687.47675</v>
      </c>
      <c r="I18" s="88"/>
    </row>
    <row r="19" spans="4:9" ht="15" customHeight="1">
      <c r="D19" s="89"/>
      <c r="E19" s="116" t="s">
        <v>130</v>
      </c>
      <c r="F19" s="34" t="s">
        <v>131</v>
      </c>
      <c r="G19" s="35" t="s">
        <v>132</v>
      </c>
      <c r="H19" s="128">
        <v>4.3860397169795196</v>
      </c>
      <c r="I19" s="88"/>
    </row>
    <row r="20" spans="4:9" ht="15" customHeight="1">
      <c r="D20" s="89"/>
      <c r="E20" s="116" t="s">
        <v>49</v>
      </c>
      <c r="F20" s="44" t="s">
        <v>133</v>
      </c>
      <c r="G20" s="35" t="s">
        <v>123</v>
      </c>
      <c r="H20" s="101">
        <v>0</v>
      </c>
      <c r="I20" s="88"/>
    </row>
    <row r="21" spans="4:9" ht="15" customHeight="1">
      <c r="D21" s="89"/>
      <c r="E21" s="116" t="s">
        <v>134</v>
      </c>
      <c r="F21" s="34" t="s">
        <v>135</v>
      </c>
      <c r="G21" s="35" t="s">
        <v>136</v>
      </c>
      <c r="H21" s="102">
        <v>0</v>
      </c>
      <c r="I21" s="88"/>
    </row>
    <row r="22" spans="4:9" ht="15" customHeight="1">
      <c r="D22" s="89"/>
      <c r="E22" s="116" t="s">
        <v>137</v>
      </c>
      <c r="F22" s="49" t="s">
        <v>138</v>
      </c>
      <c r="G22" s="35" t="s">
        <v>136</v>
      </c>
      <c r="H22" s="101">
        <v>0</v>
      </c>
      <c r="I22" s="88"/>
    </row>
    <row r="23" spans="4:9" ht="15" customHeight="1">
      <c r="D23" s="89"/>
      <c r="E23" s="116" t="s">
        <v>139</v>
      </c>
      <c r="F23" s="49" t="s">
        <v>140</v>
      </c>
      <c r="G23" s="35" t="s">
        <v>136</v>
      </c>
      <c r="H23" s="101">
        <v>0</v>
      </c>
      <c r="I23" s="88"/>
    </row>
    <row r="24" spans="4:9" ht="15" customHeight="1">
      <c r="D24" s="89"/>
      <c r="E24" s="116" t="s">
        <v>141</v>
      </c>
      <c r="F24" s="49" t="s">
        <v>142</v>
      </c>
      <c r="G24" s="35" t="s">
        <v>136</v>
      </c>
      <c r="H24" s="101">
        <v>0</v>
      </c>
      <c r="I24" s="88"/>
    </row>
    <row r="25" spans="4:9" ht="15" customHeight="1">
      <c r="D25" s="89"/>
      <c r="E25" s="116" t="s">
        <v>143</v>
      </c>
      <c r="F25" s="49" t="s">
        <v>144</v>
      </c>
      <c r="G25" s="35" t="s">
        <v>136</v>
      </c>
      <c r="H25" s="101">
        <v>0</v>
      </c>
      <c r="I25" s="88"/>
    </row>
    <row r="26" spans="4:9" ht="15" customHeight="1">
      <c r="D26" s="89"/>
      <c r="E26" s="116" t="s">
        <v>145</v>
      </c>
      <c r="F26" s="49" t="s">
        <v>146</v>
      </c>
      <c r="G26" s="35" t="s">
        <v>136</v>
      </c>
      <c r="H26" s="101">
        <v>0</v>
      </c>
      <c r="I26" s="88"/>
    </row>
    <row r="27" spans="4:9" ht="15" customHeight="1">
      <c r="D27" s="89"/>
      <c r="E27" s="116" t="s">
        <v>147</v>
      </c>
      <c r="F27" s="49" t="s">
        <v>148</v>
      </c>
      <c r="G27" s="35" t="s">
        <v>136</v>
      </c>
      <c r="H27" s="101">
        <v>0</v>
      </c>
      <c r="I27" s="88"/>
    </row>
    <row r="28" spans="4:9" ht="15" customHeight="1">
      <c r="D28" s="89"/>
      <c r="E28" s="116" t="s">
        <v>149</v>
      </c>
      <c r="F28" s="49" t="s">
        <v>150</v>
      </c>
      <c r="G28" s="35" t="s">
        <v>136</v>
      </c>
      <c r="H28" s="101">
        <v>0</v>
      </c>
      <c r="I28" s="88"/>
    </row>
    <row r="29" spans="4:9" ht="15" customHeight="1">
      <c r="D29" s="89"/>
      <c r="E29" s="116" t="s">
        <v>151</v>
      </c>
      <c r="F29" s="49" t="s">
        <v>152</v>
      </c>
      <c r="G29" s="35" t="s">
        <v>136</v>
      </c>
      <c r="H29" s="101">
        <v>0</v>
      </c>
      <c r="I29" s="88"/>
    </row>
    <row r="30" spans="4:9" ht="15" customHeight="1">
      <c r="D30" s="89"/>
      <c r="E30" s="116" t="s">
        <v>51</v>
      </c>
      <c r="F30" s="44" t="s">
        <v>153</v>
      </c>
      <c r="G30" s="35" t="s">
        <v>123</v>
      </c>
      <c r="H30" s="128">
        <v>2742.9752150537633</v>
      </c>
      <c r="I30" s="88"/>
    </row>
    <row r="31" spans="4:9" ht="22.5">
      <c r="D31" s="89"/>
      <c r="E31" s="116" t="s">
        <v>53</v>
      </c>
      <c r="F31" s="44" t="s">
        <v>154</v>
      </c>
      <c r="G31" s="35" t="s">
        <v>123</v>
      </c>
      <c r="H31" s="128">
        <v>828.3785149462365</v>
      </c>
      <c r="I31" s="88"/>
    </row>
    <row r="32" spans="4:9" ht="15" customHeight="1">
      <c r="D32" s="89"/>
      <c r="E32" s="116" t="s">
        <v>55</v>
      </c>
      <c r="F32" s="44" t="s">
        <v>155</v>
      </c>
      <c r="G32" s="35" t="s">
        <v>123</v>
      </c>
      <c r="H32" s="128">
        <v>46.73593999999999</v>
      </c>
      <c r="I32" s="88"/>
    </row>
    <row r="33" spans="4:9" ht="22.5">
      <c r="D33" s="89"/>
      <c r="E33" s="116" t="s">
        <v>57</v>
      </c>
      <c r="F33" s="44" t="s">
        <v>156</v>
      </c>
      <c r="G33" s="35" t="s">
        <v>123</v>
      </c>
      <c r="H33" s="101">
        <v>0</v>
      </c>
      <c r="I33" s="88"/>
    </row>
    <row r="34" spans="4:9" ht="15" customHeight="1">
      <c r="D34" s="89"/>
      <c r="E34" s="116" t="s">
        <v>157</v>
      </c>
      <c r="F34" s="44" t="s">
        <v>158</v>
      </c>
      <c r="G34" s="35" t="s">
        <v>123</v>
      </c>
      <c r="H34" s="101">
        <v>0</v>
      </c>
      <c r="I34" s="88"/>
    </row>
    <row r="35" spans="4:9" ht="15" customHeight="1">
      <c r="D35" s="89"/>
      <c r="E35" s="116" t="s">
        <v>159</v>
      </c>
      <c r="F35" s="34" t="s">
        <v>160</v>
      </c>
      <c r="G35" s="35" t="s">
        <v>123</v>
      </c>
      <c r="H35" s="101">
        <v>0</v>
      </c>
      <c r="I35" s="88"/>
    </row>
    <row r="36" spans="4:9" ht="15" customHeight="1">
      <c r="D36" s="89"/>
      <c r="E36" s="116" t="s">
        <v>161</v>
      </c>
      <c r="F36" s="34" t="s">
        <v>162</v>
      </c>
      <c r="G36" s="35" t="s">
        <v>123</v>
      </c>
      <c r="H36" s="101">
        <v>0</v>
      </c>
      <c r="I36" s="88"/>
    </row>
    <row r="37" spans="4:9" ht="15" customHeight="1">
      <c r="D37" s="89"/>
      <c r="E37" s="116" t="s">
        <v>163</v>
      </c>
      <c r="F37" s="44" t="s">
        <v>164</v>
      </c>
      <c r="G37" s="35" t="s">
        <v>123</v>
      </c>
      <c r="H37" s="128">
        <f>+H38+H39+289.36+130.79+54.85+173.71+11.25+120.24</f>
        <v>3618.74691</v>
      </c>
      <c r="I37" s="88"/>
    </row>
    <row r="38" spans="4:9" ht="15" customHeight="1">
      <c r="D38" s="89"/>
      <c r="E38" s="116" t="s">
        <v>165</v>
      </c>
      <c r="F38" s="34" t="s">
        <v>160</v>
      </c>
      <c r="G38" s="35" t="s">
        <v>123</v>
      </c>
      <c r="H38" s="128">
        <v>2180.143556067588</v>
      </c>
      <c r="I38" s="88"/>
    </row>
    <row r="39" spans="4:9" ht="15" customHeight="1">
      <c r="D39" s="89"/>
      <c r="E39" s="116" t="s">
        <v>166</v>
      </c>
      <c r="F39" s="34" t="s">
        <v>162</v>
      </c>
      <c r="G39" s="35" t="s">
        <v>123</v>
      </c>
      <c r="H39" s="128">
        <v>658.4033539324116</v>
      </c>
      <c r="I39" s="88"/>
    </row>
    <row r="40" spans="4:9" ht="22.5">
      <c r="D40" s="89"/>
      <c r="E40" s="116" t="s">
        <v>167</v>
      </c>
      <c r="F40" s="44" t="s">
        <v>168</v>
      </c>
      <c r="G40" s="35" t="s">
        <v>123</v>
      </c>
      <c r="H40" s="128">
        <f>+H41+H42+H43+H46</f>
        <v>2158.0933500000006</v>
      </c>
      <c r="I40" s="88"/>
    </row>
    <row r="41" spans="4:9" ht="15" customHeight="1">
      <c r="D41" s="89"/>
      <c r="E41" s="116" t="s">
        <v>169</v>
      </c>
      <c r="F41" s="34" t="s">
        <v>170</v>
      </c>
      <c r="G41" s="35" t="s">
        <v>123</v>
      </c>
      <c r="H41" s="128">
        <v>1377.32</v>
      </c>
      <c r="I41" s="88"/>
    </row>
    <row r="42" spans="4:9" ht="15" customHeight="1">
      <c r="D42" s="89"/>
      <c r="E42" s="116" t="s">
        <v>171</v>
      </c>
      <c r="F42" s="34" t="s">
        <v>172</v>
      </c>
      <c r="G42" s="35" t="s">
        <v>123</v>
      </c>
      <c r="H42" s="128">
        <v>72.69</v>
      </c>
      <c r="I42" s="88"/>
    </row>
    <row r="43" spans="4:9" ht="15" customHeight="1">
      <c r="D43" s="89"/>
      <c r="E43" s="116" t="s">
        <v>173</v>
      </c>
      <c r="F43" s="34" t="s">
        <v>174</v>
      </c>
      <c r="G43" s="35" t="s">
        <v>123</v>
      </c>
      <c r="H43" s="128">
        <v>543.8428187403994</v>
      </c>
      <c r="I43" s="88"/>
    </row>
    <row r="44" spans="4:9" ht="22.5">
      <c r="D44" s="89"/>
      <c r="E44" s="116" t="s">
        <v>175</v>
      </c>
      <c r="F44" s="34" t="s">
        <v>176</v>
      </c>
      <c r="G44" s="35" t="s">
        <v>123</v>
      </c>
      <c r="H44" s="204">
        <v>5.4</v>
      </c>
      <c r="I44" s="88"/>
    </row>
    <row r="45" spans="4:9" ht="15" customHeight="1">
      <c r="D45" s="89"/>
      <c r="E45" s="116" t="s">
        <v>177</v>
      </c>
      <c r="F45" s="34" t="s">
        <v>178</v>
      </c>
      <c r="G45" s="35" t="s">
        <v>179</v>
      </c>
      <c r="H45" s="205">
        <v>2.5</v>
      </c>
      <c r="I45" s="88"/>
    </row>
    <row r="46" spans="4:9" ht="22.5">
      <c r="D46" s="89"/>
      <c r="E46" s="116" t="s">
        <v>180</v>
      </c>
      <c r="F46" s="34" t="s">
        <v>181</v>
      </c>
      <c r="G46" s="35" t="s">
        <v>123</v>
      </c>
      <c r="H46" s="128">
        <v>164.240531259601</v>
      </c>
      <c r="I46" s="88"/>
    </row>
    <row r="47" spans="4:9" ht="33.75">
      <c r="D47" s="89"/>
      <c r="E47" s="116" t="s">
        <v>182</v>
      </c>
      <c r="F47" s="44" t="s">
        <v>183</v>
      </c>
      <c r="G47" s="35" t="s">
        <v>123</v>
      </c>
      <c r="H47" s="128">
        <v>0</v>
      </c>
      <c r="I47" s="88"/>
    </row>
    <row r="48" spans="4:9" ht="22.5">
      <c r="D48" s="89"/>
      <c r="E48" s="116" t="s">
        <v>59</v>
      </c>
      <c r="F48" s="48" t="s">
        <v>184</v>
      </c>
      <c r="G48" s="35" t="s">
        <v>123</v>
      </c>
      <c r="H48" s="128">
        <v>386.81</v>
      </c>
      <c r="I48" s="88"/>
    </row>
    <row r="49" spans="4:10" ht="15" customHeight="1">
      <c r="D49" s="89"/>
      <c r="E49" s="116" t="s">
        <v>68</v>
      </c>
      <c r="F49" s="48" t="s">
        <v>185</v>
      </c>
      <c r="G49" s="35" t="s">
        <v>123</v>
      </c>
      <c r="H49" s="128">
        <v>266.57</v>
      </c>
      <c r="I49" s="88"/>
      <c r="J49" s="206"/>
    </row>
    <row r="50" spans="4:9" ht="45">
      <c r="D50" s="89"/>
      <c r="E50" s="116" t="s">
        <v>74</v>
      </c>
      <c r="F50" s="44" t="s">
        <v>186</v>
      </c>
      <c r="G50" s="35" t="s">
        <v>123</v>
      </c>
      <c r="H50" s="101">
        <v>0</v>
      </c>
      <c r="I50" s="88"/>
    </row>
    <row r="51" spans="4:9" ht="15" customHeight="1">
      <c r="D51" s="89"/>
      <c r="E51" s="116" t="s">
        <v>93</v>
      </c>
      <c r="F51" s="48" t="s">
        <v>187</v>
      </c>
      <c r="G51" s="35" t="s">
        <v>123</v>
      </c>
      <c r="H51" s="102">
        <v>0</v>
      </c>
      <c r="I51" s="88"/>
    </row>
    <row r="52" spans="4:9" ht="15" customHeight="1">
      <c r="D52" s="89"/>
      <c r="E52" s="116" t="s">
        <v>96</v>
      </c>
      <c r="F52" s="44" t="s">
        <v>188</v>
      </c>
      <c r="G52" s="35" t="s">
        <v>123</v>
      </c>
      <c r="H52" s="101">
        <v>0</v>
      </c>
      <c r="I52" s="88"/>
    </row>
    <row r="53" spans="4:9" ht="15" customHeight="1">
      <c r="D53" s="89"/>
      <c r="E53" s="116" t="s">
        <v>189</v>
      </c>
      <c r="F53" s="44" t="s">
        <v>190</v>
      </c>
      <c r="G53" s="35" t="s">
        <v>123</v>
      </c>
      <c r="H53" s="101">
        <v>0</v>
      </c>
      <c r="I53" s="88"/>
    </row>
    <row r="54" spans="4:9" ht="15" customHeight="1">
      <c r="D54" s="89"/>
      <c r="E54" s="116" t="s">
        <v>191</v>
      </c>
      <c r="F54" s="44" t="s">
        <v>192</v>
      </c>
      <c r="G54" s="35" t="s">
        <v>123</v>
      </c>
      <c r="H54" s="101">
        <v>0</v>
      </c>
      <c r="I54" s="88"/>
    </row>
    <row r="55" spans="4:9" ht="15" customHeight="1">
      <c r="D55" s="89"/>
      <c r="E55" s="116" t="s">
        <v>97</v>
      </c>
      <c r="F55" s="48" t="s">
        <v>193</v>
      </c>
      <c r="G55" s="35" t="s">
        <v>194</v>
      </c>
      <c r="H55" s="128">
        <v>1259.88</v>
      </c>
      <c r="I55" s="88"/>
    </row>
    <row r="56" spans="4:9" ht="22.5">
      <c r="D56" s="89"/>
      <c r="E56" s="116" t="s">
        <v>115</v>
      </c>
      <c r="F56" s="48" t="s">
        <v>195</v>
      </c>
      <c r="G56" s="35" t="s">
        <v>194</v>
      </c>
      <c r="H56" s="101">
        <v>0</v>
      </c>
      <c r="I56" s="88"/>
    </row>
    <row r="57" spans="4:9" ht="15" customHeight="1">
      <c r="D57" s="89"/>
      <c r="E57" s="116" t="s">
        <v>196</v>
      </c>
      <c r="F57" s="48" t="s">
        <v>197</v>
      </c>
      <c r="G57" s="35" t="s">
        <v>194</v>
      </c>
      <c r="H57" s="101">
        <v>0</v>
      </c>
      <c r="I57" s="88"/>
    </row>
    <row r="58" spans="4:9" ht="22.5">
      <c r="D58" s="89"/>
      <c r="E58" s="116" t="s">
        <v>198</v>
      </c>
      <c r="F58" s="48" t="s">
        <v>199</v>
      </c>
      <c r="G58" s="35" t="s">
        <v>200</v>
      </c>
      <c r="H58" s="128">
        <v>0.877</v>
      </c>
      <c r="I58" s="88"/>
    </row>
    <row r="59" spans="4:9" ht="22.5">
      <c r="D59" s="89"/>
      <c r="E59" s="116" t="s">
        <v>201</v>
      </c>
      <c r="F59" s="48" t="s">
        <v>202</v>
      </c>
      <c r="G59" s="35" t="s">
        <v>200</v>
      </c>
      <c r="H59" s="128">
        <f>0.813+1.155</f>
        <v>1.968</v>
      </c>
      <c r="I59" s="88"/>
    </row>
    <row r="60" spans="4:9" ht="15" customHeight="1">
      <c r="D60" s="89"/>
      <c r="E60" s="116" t="s">
        <v>203</v>
      </c>
      <c r="F60" s="48" t="s">
        <v>204</v>
      </c>
      <c r="G60" s="35" t="s">
        <v>205</v>
      </c>
      <c r="H60" s="101">
        <v>1</v>
      </c>
      <c r="I60" s="88"/>
    </row>
    <row r="61" spans="4:9" ht="15" customHeight="1">
      <c r="D61" s="89"/>
      <c r="E61" s="116" t="s">
        <v>206</v>
      </c>
      <c r="F61" s="48" t="s">
        <v>207</v>
      </c>
      <c r="G61" s="35" t="s">
        <v>205</v>
      </c>
      <c r="H61" s="101">
        <v>0</v>
      </c>
      <c r="I61" s="88"/>
    </row>
    <row r="62" spans="4:9" ht="22.5">
      <c r="D62" s="89"/>
      <c r="E62" s="116" t="s">
        <v>208</v>
      </c>
      <c r="F62" s="48" t="s">
        <v>209</v>
      </c>
      <c r="G62" s="35" t="s">
        <v>179</v>
      </c>
      <c r="H62" s="101">
        <f>16+2.5+5</f>
        <v>23.5</v>
      </c>
      <c r="I62" s="88"/>
    </row>
    <row r="63" spans="4:9" ht="15" customHeight="1" thickBot="1">
      <c r="D63" s="89"/>
      <c r="E63" s="117" t="s">
        <v>210</v>
      </c>
      <c r="F63" s="103" t="s">
        <v>69</v>
      </c>
      <c r="G63" s="132"/>
      <c r="H63" s="104" t="s">
        <v>256</v>
      </c>
      <c r="I63" s="88"/>
    </row>
    <row r="64" spans="4:9" ht="11.25">
      <c r="D64" s="89"/>
      <c r="E64" s="42"/>
      <c r="F64" s="28"/>
      <c r="G64" s="26"/>
      <c r="H64" s="50"/>
      <c r="I64" s="88"/>
    </row>
    <row r="65" spans="4:9" ht="12" thickBot="1">
      <c r="D65" s="110"/>
      <c r="E65" s="187" t="s">
        <v>118</v>
      </c>
      <c r="F65" s="187"/>
      <c r="G65" s="187"/>
      <c r="H65" s="187"/>
      <c r="I65" s="125"/>
    </row>
    <row r="66" spans="4:9" ht="11.25">
      <c r="D66" s="38"/>
      <c r="E66" s="38"/>
      <c r="F66" s="38"/>
      <c r="G66" s="38"/>
      <c r="H66" s="38"/>
      <c r="I66" s="38"/>
    </row>
  </sheetData>
  <mergeCells count="3">
    <mergeCell ref="D7:I7"/>
    <mergeCell ref="D8:I8"/>
    <mergeCell ref="E65:H65"/>
  </mergeCells>
  <dataValidations count="5">
    <dataValidation type="decimal" allowBlank="1" showInputMessage="1" showErrorMessage="1" error="Значение должно быть действительным числом" sqref="H52:H62 H19:H20 H16:H17 H22:H24 H14 H26:H50">
      <formula1>-999999999</formula1>
      <formula2>999999999999</formula2>
    </dataValidation>
    <dataValidation type="textLength" operator="lessThanOrEqual" allowBlank="1" showInputMessage="1" showErrorMessage="1" sqref="H63:H64">
      <formula1>300</formula1>
    </dataValidation>
    <dataValidation type="decimal" allowBlank="1" showInputMessage="1" showErrorMessage="1" error="Значение должно быть действительным числом" sqref="H25">
      <formula1>-99999999999</formula1>
      <formula2>999999999999</formula2>
    </dataValidation>
    <dataValidation type="decimal" allowBlank="1" showInputMessage="1" showErrorMessage="1" sqref="H21 H18 H15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4:J39"/>
  <sheetViews>
    <sheetView zoomScale="85" zoomScaleNormal="85" zoomScaleSheetLayoutView="85" workbookViewId="0" topLeftCell="C1">
      <selection activeCell="D5" sqref="D5:J5"/>
    </sheetView>
  </sheetViews>
  <sheetFormatPr defaultColWidth="9.140625" defaultRowHeight="12.75"/>
  <cols>
    <col min="1" max="1" width="8.00390625" style="46" hidden="1" customWidth="1"/>
    <col min="2" max="2" width="66.8515625" style="46" hidden="1" customWidth="1"/>
    <col min="3" max="3" width="3.57421875" style="47" customWidth="1"/>
    <col min="4" max="4" width="8.00390625" style="47" customWidth="1"/>
    <col min="5" max="5" width="5.57421875" style="47" customWidth="1"/>
    <col min="6" max="6" width="15.421875" style="47" customWidth="1"/>
    <col min="7" max="7" width="57.7109375" style="47" customWidth="1"/>
    <col min="8" max="8" width="22.7109375" style="47" customWidth="1"/>
    <col min="9" max="9" width="32.7109375" style="47" customWidth="1"/>
    <col min="10" max="10" width="3.28125" style="57" customWidth="1"/>
    <col min="11" max="31" width="9.140625" style="47" customWidth="1"/>
    <col min="32" max="32" width="14.57421875" style="47" customWidth="1"/>
    <col min="33" max="16384" width="9.140625" style="47" customWidth="1"/>
  </cols>
  <sheetData>
    <row r="3" ht="12" thickBot="1"/>
    <row r="4" spans="4:10" ht="30" customHeight="1" thickBot="1">
      <c r="D4" s="144" t="s">
        <v>211</v>
      </c>
      <c r="E4" s="145"/>
      <c r="F4" s="145"/>
      <c r="G4" s="145"/>
      <c r="H4" s="145"/>
      <c r="I4" s="145"/>
      <c r="J4" s="146"/>
    </row>
    <row r="5" spans="4:10" ht="30" customHeight="1">
      <c r="D5" s="147" t="str">
        <f>IF(org="","",IF(fil="",org,org&amp;" ("&amp;fil&amp;")"))</f>
        <v>ООО "Ростсельмашэнерго"</v>
      </c>
      <c r="E5" s="167"/>
      <c r="F5" s="167"/>
      <c r="G5" s="167"/>
      <c r="H5" s="167"/>
      <c r="I5" s="167"/>
      <c r="J5" s="168"/>
    </row>
    <row r="6" spans="4:10" ht="30" customHeight="1">
      <c r="D6" s="87"/>
      <c r="E6" s="18"/>
      <c r="F6" s="18"/>
      <c r="G6" s="18"/>
      <c r="H6" s="18"/>
      <c r="I6" s="18"/>
      <c r="J6" s="133"/>
    </row>
    <row r="7" spans="4:10" ht="30" customHeight="1" thickBot="1">
      <c r="D7" s="87"/>
      <c r="E7" s="18"/>
      <c r="F7" s="18"/>
      <c r="G7" s="18"/>
      <c r="H7" s="18"/>
      <c r="I7" s="18"/>
      <c r="J7" s="133"/>
    </row>
    <row r="8" spans="4:10" ht="30" customHeight="1">
      <c r="D8" s="87"/>
      <c r="E8" s="96" t="s">
        <v>36</v>
      </c>
      <c r="F8" s="185" t="s">
        <v>212</v>
      </c>
      <c r="G8" s="185"/>
      <c r="H8" s="97" t="s">
        <v>119</v>
      </c>
      <c r="I8" s="98" t="s">
        <v>38</v>
      </c>
      <c r="J8" s="133"/>
    </row>
    <row r="9" spans="4:10" ht="30" customHeight="1">
      <c r="D9" s="87"/>
      <c r="E9" s="126">
        <v>1</v>
      </c>
      <c r="F9" s="195">
        <f>E9+1</f>
        <v>2</v>
      </c>
      <c r="G9" s="195"/>
      <c r="H9" s="29">
        <f>F9+1</f>
        <v>3</v>
      </c>
      <c r="I9" s="127">
        <v>4</v>
      </c>
      <c r="J9" s="133"/>
    </row>
    <row r="10" spans="4:10" ht="47.25" customHeight="1">
      <c r="D10" s="87"/>
      <c r="E10" s="136">
        <v>1</v>
      </c>
      <c r="F10" s="191" t="s">
        <v>258</v>
      </c>
      <c r="G10" s="191"/>
      <c r="H10" s="55"/>
      <c r="I10" s="129" t="s">
        <v>239</v>
      </c>
      <c r="J10" s="133"/>
    </row>
    <row r="11" spans="4:10" ht="30" customHeight="1">
      <c r="D11" s="89"/>
      <c r="E11" s="189" t="s">
        <v>213</v>
      </c>
      <c r="F11" s="192"/>
      <c r="G11" s="30" t="s">
        <v>214</v>
      </c>
      <c r="H11" s="35" t="s">
        <v>123</v>
      </c>
      <c r="I11" s="129"/>
      <c r="J11" s="134"/>
    </row>
    <row r="12" spans="4:10" ht="30" customHeight="1">
      <c r="D12" s="89"/>
      <c r="E12" s="189"/>
      <c r="F12" s="192"/>
      <c r="G12" s="30" t="s">
        <v>215</v>
      </c>
      <c r="H12" s="56"/>
      <c r="I12" s="130"/>
      <c r="J12" s="134"/>
    </row>
    <row r="13" spans="4:10" ht="30" customHeight="1">
      <c r="D13" s="89"/>
      <c r="E13" s="189"/>
      <c r="F13" s="192"/>
      <c r="G13" s="30" t="s">
        <v>216</v>
      </c>
      <c r="H13" s="35" t="s">
        <v>123</v>
      </c>
      <c r="I13" s="129"/>
      <c r="J13" s="134"/>
    </row>
    <row r="14" spans="4:10" ht="30" customHeight="1">
      <c r="D14" s="89"/>
      <c r="E14" s="189"/>
      <c r="F14" s="192"/>
      <c r="G14" s="30" t="s">
        <v>217</v>
      </c>
      <c r="H14" s="35" t="s">
        <v>121</v>
      </c>
      <c r="I14" s="137"/>
      <c r="J14" s="134"/>
    </row>
    <row r="15" spans="4:10" ht="30" customHeight="1">
      <c r="D15" s="107"/>
      <c r="E15" s="189" t="s">
        <v>218</v>
      </c>
      <c r="F15" s="190"/>
      <c r="G15" s="30" t="s">
        <v>214</v>
      </c>
      <c r="H15" s="35" t="s">
        <v>123</v>
      </c>
      <c r="I15" s="128"/>
      <c r="J15" s="135"/>
    </row>
    <row r="16" spans="4:10" ht="30" customHeight="1">
      <c r="D16" s="89"/>
      <c r="E16" s="189"/>
      <c r="F16" s="190"/>
      <c r="G16" s="30" t="s">
        <v>215</v>
      </c>
      <c r="H16" s="31"/>
      <c r="I16" s="131"/>
      <c r="J16" s="135"/>
    </row>
    <row r="17" spans="4:10" ht="30" customHeight="1">
      <c r="D17" s="89"/>
      <c r="E17" s="189"/>
      <c r="F17" s="190"/>
      <c r="G17" s="30" t="s">
        <v>216</v>
      </c>
      <c r="H17" s="35" t="s">
        <v>123</v>
      </c>
      <c r="I17" s="129"/>
      <c r="J17" s="135"/>
    </row>
    <row r="18" spans="4:10" ht="30" customHeight="1">
      <c r="D18" s="89"/>
      <c r="E18" s="189"/>
      <c r="F18" s="190"/>
      <c r="G18" s="30" t="s">
        <v>217</v>
      </c>
      <c r="H18" s="35" t="s">
        <v>121</v>
      </c>
      <c r="I18" s="138"/>
      <c r="J18" s="135"/>
    </row>
    <row r="19" spans="4:10" ht="54" customHeight="1">
      <c r="D19" s="87"/>
      <c r="E19" s="136">
        <v>2</v>
      </c>
      <c r="F19" s="191" t="s">
        <v>259</v>
      </c>
      <c r="G19" s="191"/>
      <c r="H19" s="55"/>
      <c r="I19" s="129" t="s">
        <v>239</v>
      </c>
      <c r="J19" s="133"/>
    </row>
    <row r="20" spans="4:10" ht="30" customHeight="1">
      <c r="D20" s="89"/>
      <c r="E20" s="189" t="s">
        <v>219</v>
      </c>
      <c r="F20" s="192"/>
      <c r="G20" s="30" t="s">
        <v>214</v>
      </c>
      <c r="H20" s="35" t="s">
        <v>123</v>
      </c>
      <c r="I20" s="129"/>
      <c r="J20" s="134"/>
    </row>
    <row r="21" spans="4:10" ht="30" customHeight="1">
      <c r="D21" s="89"/>
      <c r="E21" s="189"/>
      <c r="F21" s="192"/>
      <c r="G21" s="30" t="s">
        <v>215</v>
      </c>
      <c r="H21" s="56"/>
      <c r="I21" s="130"/>
      <c r="J21" s="134"/>
    </row>
    <row r="22" spans="4:10" ht="30" customHeight="1">
      <c r="D22" s="89"/>
      <c r="E22" s="189"/>
      <c r="F22" s="192"/>
      <c r="G22" s="30" t="s">
        <v>216</v>
      </c>
      <c r="H22" s="35" t="s">
        <v>123</v>
      </c>
      <c r="I22" s="129"/>
      <c r="J22" s="134"/>
    </row>
    <row r="23" spans="4:10" ht="30" customHeight="1">
      <c r="D23" s="89"/>
      <c r="E23" s="189"/>
      <c r="F23" s="192"/>
      <c r="G23" s="30" t="s">
        <v>217</v>
      </c>
      <c r="H23" s="35" t="s">
        <v>121</v>
      </c>
      <c r="I23" s="137"/>
      <c r="J23" s="134"/>
    </row>
    <row r="24" spans="4:10" ht="30" customHeight="1">
      <c r="D24" s="107"/>
      <c r="E24" s="189" t="s">
        <v>220</v>
      </c>
      <c r="F24" s="190"/>
      <c r="G24" s="30" t="s">
        <v>214</v>
      </c>
      <c r="H24" s="35" t="s">
        <v>123</v>
      </c>
      <c r="I24" s="128"/>
      <c r="J24" s="135"/>
    </row>
    <row r="25" spans="4:10" ht="30" customHeight="1">
      <c r="D25" s="89"/>
      <c r="E25" s="189"/>
      <c r="F25" s="190"/>
      <c r="G25" s="30" t="s">
        <v>215</v>
      </c>
      <c r="H25" s="31"/>
      <c r="I25" s="131"/>
      <c r="J25" s="135"/>
    </row>
    <row r="26" spans="4:10" ht="30" customHeight="1">
      <c r="D26" s="89"/>
      <c r="E26" s="189"/>
      <c r="F26" s="190"/>
      <c r="G26" s="30" t="s">
        <v>216</v>
      </c>
      <c r="H26" s="35" t="s">
        <v>123</v>
      </c>
      <c r="I26" s="129"/>
      <c r="J26" s="135"/>
    </row>
    <row r="27" spans="4:10" ht="30" customHeight="1">
      <c r="D27" s="89"/>
      <c r="E27" s="189"/>
      <c r="F27" s="190"/>
      <c r="G27" s="30" t="s">
        <v>217</v>
      </c>
      <c r="H27" s="35" t="s">
        <v>121</v>
      </c>
      <c r="I27" s="138"/>
      <c r="J27" s="135"/>
    </row>
    <row r="28" spans="4:10" ht="60" customHeight="1">
      <c r="D28" s="87"/>
      <c r="E28" s="136">
        <v>3</v>
      </c>
      <c r="F28" s="191" t="s">
        <v>260</v>
      </c>
      <c r="G28" s="191"/>
      <c r="H28" s="55"/>
      <c r="I28" s="129" t="s">
        <v>239</v>
      </c>
      <c r="J28" s="133"/>
    </row>
    <row r="29" spans="4:10" ht="30" customHeight="1">
      <c r="D29" s="89"/>
      <c r="E29" s="189" t="s">
        <v>221</v>
      </c>
      <c r="F29" s="192"/>
      <c r="G29" s="30" t="s">
        <v>214</v>
      </c>
      <c r="H29" s="35" t="s">
        <v>123</v>
      </c>
      <c r="I29" s="129"/>
      <c r="J29" s="134"/>
    </row>
    <row r="30" spans="4:10" ht="30" customHeight="1">
      <c r="D30" s="89"/>
      <c r="E30" s="189"/>
      <c r="F30" s="192"/>
      <c r="G30" s="30" t="s">
        <v>215</v>
      </c>
      <c r="H30" s="56"/>
      <c r="I30" s="130"/>
      <c r="J30" s="134"/>
    </row>
    <row r="31" spans="4:10" ht="30" customHeight="1">
      <c r="D31" s="89"/>
      <c r="E31" s="189"/>
      <c r="F31" s="192"/>
      <c r="G31" s="30" t="s">
        <v>216</v>
      </c>
      <c r="H31" s="35" t="s">
        <v>123</v>
      </c>
      <c r="I31" s="129"/>
      <c r="J31" s="134"/>
    </row>
    <row r="32" spans="4:10" ht="30" customHeight="1">
      <c r="D32" s="89"/>
      <c r="E32" s="189"/>
      <c r="F32" s="192"/>
      <c r="G32" s="30" t="s">
        <v>217</v>
      </c>
      <c r="H32" s="35" t="s">
        <v>121</v>
      </c>
      <c r="I32" s="137"/>
      <c r="J32" s="134"/>
    </row>
    <row r="33" spans="4:10" ht="30" customHeight="1">
      <c r="D33" s="107"/>
      <c r="E33" s="189" t="s">
        <v>45</v>
      </c>
      <c r="F33" s="190"/>
      <c r="G33" s="30" t="s">
        <v>214</v>
      </c>
      <c r="H33" s="35" t="s">
        <v>123</v>
      </c>
      <c r="I33" s="128"/>
      <c r="J33" s="135"/>
    </row>
    <row r="34" spans="4:10" ht="30" customHeight="1">
      <c r="D34" s="89"/>
      <c r="E34" s="189"/>
      <c r="F34" s="190"/>
      <c r="G34" s="30" t="s">
        <v>215</v>
      </c>
      <c r="H34" s="31"/>
      <c r="I34" s="131"/>
      <c r="J34" s="135"/>
    </row>
    <row r="35" spans="4:10" ht="30" customHeight="1">
      <c r="D35" s="89"/>
      <c r="E35" s="189"/>
      <c r="F35" s="190"/>
      <c r="G35" s="30" t="s">
        <v>216</v>
      </c>
      <c r="H35" s="35" t="s">
        <v>123</v>
      </c>
      <c r="I35" s="129"/>
      <c r="J35" s="135"/>
    </row>
    <row r="36" spans="4:10" ht="30" customHeight="1" thickBot="1">
      <c r="D36" s="89"/>
      <c r="E36" s="193"/>
      <c r="F36" s="194"/>
      <c r="G36" s="103" t="s">
        <v>217</v>
      </c>
      <c r="H36" s="132" t="s">
        <v>121</v>
      </c>
      <c r="I36" s="104"/>
      <c r="J36" s="135"/>
    </row>
    <row r="37" spans="4:10" ht="30" customHeight="1">
      <c r="D37" s="108"/>
      <c r="E37" s="38"/>
      <c r="F37" s="38"/>
      <c r="G37" s="38"/>
      <c r="H37" s="38"/>
      <c r="I37" s="38"/>
      <c r="J37" s="134"/>
    </row>
    <row r="38" spans="4:10" ht="30" customHeight="1" thickBot="1">
      <c r="D38" s="110"/>
      <c r="E38" s="187" t="s">
        <v>222</v>
      </c>
      <c r="F38" s="187"/>
      <c r="G38" s="187"/>
      <c r="H38" s="187"/>
      <c r="I38" s="187"/>
      <c r="J38" s="188"/>
    </row>
    <row r="39" spans="4:10" ht="30" customHeight="1">
      <c r="D39" s="38"/>
      <c r="E39" s="38"/>
      <c r="F39" s="38"/>
      <c r="G39" s="38"/>
      <c r="H39" s="38"/>
      <c r="I39" s="38"/>
      <c r="J39" s="58"/>
    </row>
    <row r="40" ht="30" customHeight="1"/>
  </sheetData>
  <mergeCells count="20">
    <mergeCell ref="D5:J5"/>
    <mergeCell ref="F8:G8"/>
    <mergeCell ref="D4:J4"/>
    <mergeCell ref="F9:G9"/>
    <mergeCell ref="F10:G10"/>
    <mergeCell ref="E11:E14"/>
    <mergeCell ref="F11:F14"/>
    <mergeCell ref="F15:F18"/>
    <mergeCell ref="E15:E18"/>
    <mergeCell ref="F19:G19"/>
    <mergeCell ref="E20:E23"/>
    <mergeCell ref="F20:F23"/>
    <mergeCell ref="E33:E36"/>
    <mergeCell ref="F33:F36"/>
    <mergeCell ref="E38:J38"/>
    <mergeCell ref="E24:E27"/>
    <mergeCell ref="F24:F27"/>
    <mergeCell ref="F28:G28"/>
    <mergeCell ref="E29:E32"/>
    <mergeCell ref="F29:F32"/>
  </mergeCells>
  <dataValidations count="2">
    <dataValidation type="list" allowBlank="1" showInputMessage="1" showErrorMessage="1" prompt="Выберите значение из списка" errorTitle="Внимание" error="Выберите значение из списка" sqref="I36 I27 I18">
      <formula1>kind_of_purchase_method</formula1>
    </dataValidation>
    <dataValidation type="decimal" allowBlank="1" showInputMessage="1" showErrorMessage="1" error="Значение должно быть действительным числом" sqref="I29:I30 I20:I21 I24:I25 I15:I16 I11:I12 I33:I34">
      <formula1>-99999999999</formula1>
      <formula2>999999999999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21"/>
  <sheetViews>
    <sheetView tabSelected="1" zoomScale="85" zoomScaleNormal="85" workbookViewId="0" topLeftCell="C10">
      <selection activeCell="H15" sqref="H15"/>
    </sheetView>
  </sheetViews>
  <sheetFormatPr defaultColWidth="9.140625" defaultRowHeight="12.75"/>
  <cols>
    <col min="1" max="2" width="0" style="59" hidden="1" customWidth="1"/>
    <col min="3" max="3" width="3.00390625" style="59" customWidth="1"/>
    <col min="4" max="4" width="8.140625" style="59" customWidth="1"/>
    <col min="5" max="5" width="7.00390625" style="59" bestFit="1" customWidth="1"/>
    <col min="6" max="6" width="67.7109375" style="59" customWidth="1"/>
    <col min="7" max="7" width="30.28125" style="59" customWidth="1"/>
    <col min="8" max="8" width="35.140625" style="59" customWidth="1"/>
    <col min="9" max="9" width="4.140625" style="59" customWidth="1"/>
    <col min="10" max="16384" width="9.140625" style="59" customWidth="1"/>
  </cols>
  <sheetData>
    <row r="1" ht="15" customHeight="1" hidden="1"/>
    <row r="2" ht="12.75" hidden="1"/>
    <row r="3" ht="12.75" hidden="1"/>
    <row r="4" spans="4:9" ht="15.75" customHeight="1">
      <c r="D4" s="198"/>
      <c r="E4" s="198"/>
      <c r="F4" s="198"/>
      <c r="G4" s="198"/>
      <c r="H4" s="198"/>
      <c r="I4" s="198"/>
    </row>
    <row r="5" spans="4:9" ht="15.75" customHeight="1" thickBot="1">
      <c r="D5" s="199"/>
      <c r="E5" s="199"/>
      <c r="F5" s="199"/>
      <c r="G5" s="199"/>
      <c r="H5" s="199"/>
      <c r="I5" s="199"/>
    </row>
    <row r="6" spans="4:9" ht="15.75" customHeight="1" thickBot="1">
      <c r="D6" s="200" t="s">
        <v>223</v>
      </c>
      <c r="E6" s="201"/>
      <c r="F6" s="201"/>
      <c r="G6" s="201"/>
      <c r="H6" s="201"/>
      <c r="I6" s="202"/>
    </row>
    <row r="7" spans="4:9" ht="15.75" customHeight="1" thickBot="1">
      <c r="D7" s="108"/>
      <c r="E7" s="38"/>
      <c r="F7" s="38"/>
      <c r="G7" s="38"/>
      <c r="H7" s="38"/>
      <c r="I7" s="135"/>
    </row>
    <row r="8" spans="4:9" ht="41.25" customHeight="1" thickBot="1">
      <c r="D8" s="144" t="s">
        <v>224</v>
      </c>
      <c r="E8" s="145"/>
      <c r="F8" s="145"/>
      <c r="G8" s="145"/>
      <c r="H8" s="145"/>
      <c r="I8" s="146"/>
    </row>
    <row r="9" spans="4:10" ht="41.25" customHeight="1" thickBot="1">
      <c r="D9" s="108"/>
      <c r="E9" s="208" t="str">
        <f>IF(org="","",IF(fil="",org,org&amp;" ("&amp;fil&amp;")"))</f>
        <v>ООО "Ростсельмашэнерго"</v>
      </c>
      <c r="F9" s="209"/>
      <c r="G9" s="209"/>
      <c r="H9" s="209"/>
      <c r="I9" s="207"/>
      <c r="J9" s="28"/>
    </row>
    <row r="10" spans="4:9" ht="41.25" customHeight="1">
      <c r="D10" s="108"/>
      <c r="E10" s="96" t="s">
        <v>36</v>
      </c>
      <c r="F10" s="97" t="s">
        <v>225</v>
      </c>
      <c r="G10" s="97" t="s">
        <v>226</v>
      </c>
      <c r="H10" s="98" t="s">
        <v>227</v>
      </c>
      <c r="I10" s="135"/>
    </row>
    <row r="11" spans="4:9" ht="41.25" customHeight="1">
      <c r="D11" s="139"/>
      <c r="E11" s="126">
        <v>1</v>
      </c>
      <c r="F11" s="29">
        <f>E11+1</f>
        <v>2</v>
      </c>
      <c r="G11" s="29">
        <v>3</v>
      </c>
      <c r="H11" s="127">
        <v>4</v>
      </c>
      <c r="I11" s="135"/>
    </row>
    <row r="12" spans="4:9" ht="77.25" customHeight="1">
      <c r="D12" s="139"/>
      <c r="E12" s="136">
        <v>1</v>
      </c>
      <c r="F12" s="30" t="s">
        <v>228</v>
      </c>
      <c r="G12" s="31" t="s">
        <v>261</v>
      </c>
      <c r="H12" s="138"/>
      <c r="I12" s="135"/>
    </row>
    <row r="13" spans="4:9" ht="52.5" customHeight="1">
      <c r="D13" s="139"/>
      <c r="E13" s="136">
        <v>2</v>
      </c>
      <c r="F13" s="30" t="s">
        <v>229</v>
      </c>
      <c r="G13" s="31" t="s">
        <v>261</v>
      </c>
      <c r="H13" s="138"/>
      <c r="I13" s="135"/>
    </row>
    <row r="14" spans="4:9" ht="54.75" customHeight="1">
      <c r="D14" s="139"/>
      <c r="E14" s="136">
        <v>3</v>
      </c>
      <c r="F14" s="30" t="s">
        <v>230</v>
      </c>
      <c r="G14" s="31" t="s">
        <v>261</v>
      </c>
      <c r="H14" s="138"/>
      <c r="I14" s="135"/>
    </row>
    <row r="15" spans="4:9" ht="54.75" customHeight="1">
      <c r="D15" s="139"/>
      <c r="E15" s="136">
        <v>4</v>
      </c>
      <c r="F15" s="30" t="s">
        <v>231</v>
      </c>
      <c r="G15" s="31" t="s">
        <v>261</v>
      </c>
      <c r="H15" s="138"/>
      <c r="I15" s="135"/>
    </row>
    <row r="16" spans="1:9" ht="55.5" customHeight="1" thickBot="1">
      <c r="A16" s="60"/>
      <c r="D16" s="106"/>
      <c r="E16" s="140" t="s">
        <v>68</v>
      </c>
      <c r="F16" s="103" t="s">
        <v>232</v>
      </c>
      <c r="G16" s="141" t="s">
        <v>263</v>
      </c>
      <c r="H16" s="104"/>
      <c r="I16" s="135"/>
    </row>
    <row r="17" spans="4:9" ht="12" customHeight="1">
      <c r="D17" s="108"/>
      <c r="E17" s="38"/>
      <c r="F17" s="38"/>
      <c r="G17" s="38"/>
      <c r="H17" s="38"/>
      <c r="I17" s="135"/>
    </row>
    <row r="18" spans="4:9" ht="41.25" customHeight="1">
      <c r="D18" s="108"/>
      <c r="E18" s="196" t="s">
        <v>233</v>
      </c>
      <c r="F18" s="196"/>
      <c r="G18" s="196"/>
      <c r="H18" s="196"/>
      <c r="I18" s="135"/>
    </row>
    <row r="19" spans="4:9" ht="41.25" customHeight="1">
      <c r="D19" s="108"/>
      <c r="E19" s="196" t="s">
        <v>234</v>
      </c>
      <c r="F19" s="196"/>
      <c r="G19" s="196"/>
      <c r="H19" s="196"/>
      <c r="I19" s="135"/>
    </row>
    <row r="20" spans="4:9" ht="41.25" customHeight="1" thickBot="1">
      <c r="D20" s="110"/>
      <c r="E20" s="197" t="s">
        <v>235</v>
      </c>
      <c r="F20" s="197"/>
      <c r="G20" s="197"/>
      <c r="H20" s="197"/>
      <c r="I20" s="113"/>
    </row>
    <row r="21" spans="4:9" ht="12.75">
      <c r="D21" s="38"/>
      <c r="E21" s="38"/>
      <c r="F21" s="38"/>
      <c r="G21" s="38"/>
      <c r="H21" s="38"/>
      <c r="I21" s="38"/>
    </row>
  </sheetData>
  <mergeCells count="8">
    <mergeCell ref="E9:H9"/>
    <mergeCell ref="E19:H19"/>
    <mergeCell ref="E20:H20"/>
    <mergeCell ref="D4:I4"/>
    <mergeCell ref="D5:I5"/>
    <mergeCell ref="E18:H18"/>
    <mergeCell ref="D8:I8"/>
    <mergeCell ref="D6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SokolovMN</cp:lastModifiedBy>
  <cp:lastPrinted>2015-04-24T16:02:31Z</cp:lastPrinted>
  <dcterms:created xsi:type="dcterms:W3CDTF">1996-10-08T23:32:33Z</dcterms:created>
  <dcterms:modified xsi:type="dcterms:W3CDTF">2015-04-24T16:12:33Z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